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8325" yWindow="300" windowWidth="10530" windowHeight="6405"/>
  </bookViews>
  <sheets>
    <sheet name="収入印紙等一覧・申立書の提出について" sheetId="11" r:id="rId1"/>
    <sheet name="裁判所情報" sheetId="2" r:id="rId2"/>
  </sheets>
  <definedNames>
    <definedName name="_xlnm.Print_Area" localSheetId="0">収入印紙等一覧・申立書の提出について!$B$1:$BC$61</definedName>
  </definedNames>
  <calcPr calcId="162913"/>
</workbook>
</file>

<file path=xl/calcChain.xml><?xml version="1.0" encoding="utf-8"?>
<calcChain xmlns="http://schemas.openxmlformats.org/spreadsheetml/2006/main">
  <c r="AA6" i="2" l="1"/>
  <c r="CQ7" i="2"/>
  <c r="CQ8" i="2"/>
  <c r="CQ9" i="2"/>
  <c r="CQ10" i="2"/>
  <c r="CQ11" i="2"/>
  <c r="CQ6" i="2"/>
  <c r="B16" i="2"/>
  <c r="B6" i="2"/>
  <c r="B7" i="2"/>
  <c r="B8" i="2"/>
  <c r="B9" i="2"/>
  <c r="B10" i="2"/>
  <c r="B11" i="2"/>
  <c r="B12" i="2"/>
  <c r="B13" i="2"/>
  <c r="B14" i="2"/>
  <c r="B15" i="2"/>
  <c r="B5" i="2"/>
  <c r="N2" i="2" s="1"/>
  <c r="AA13" i="2"/>
  <c r="CQ13" i="2"/>
  <c r="AA7" i="2"/>
  <c r="AA8" i="2"/>
  <c r="AA9" i="2"/>
  <c r="AA10" i="2"/>
  <c r="AA11" i="2"/>
  <c r="AA12" i="2"/>
  <c r="AA14" i="2"/>
  <c r="AA15" i="2"/>
  <c r="AA16" i="2"/>
  <c r="CQ5" i="2"/>
  <c r="AA5" i="2"/>
  <c r="CQ14" i="2"/>
  <c r="CQ12" i="2"/>
  <c r="CQ15" i="2"/>
  <c r="CQ16" i="2"/>
  <c r="V2" i="2" l="1"/>
</calcChain>
</file>

<file path=xl/sharedStrings.xml><?xml version="1.0" encoding="utf-8"?>
<sst xmlns="http://schemas.openxmlformats.org/spreadsheetml/2006/main" count="103" uniqueCount="86">
  <si>
    <t>一般調停用</t>
    <rPh sb="0" eb="2">
      <t>イッパン</t>
    </rPh>
    <rPh sb="2" eb="5">
      <t>チョウテイヨウ</t>
    </rPh>
    <phoneticPr fontId="2"/>
  </si>
  <si>
    <t>調停申立書の提出について</t>
    <rPh sb="0" eb="2">
      <t>チョウテイ</t>
    </rPh>
    <rPh sb="2" eb="5">
      <t>モウシタテショ</t>
    </rPh>
    <rPh sb="6" eb="8">
      <t>テイシュツ</t>
    </rPh>
    <phoneticPr fontId="2"/>
  </si>
  <si>
    <t>提出場所</t>
    <rPh sb="0" eb="2">
      <t>テイシュツ</t>
    </rPh>
    <rPh sb="2" eb="4">
      <t>バショ</t>
    </rPh>
    <phoneticPr fontId="2"/>
  </si>
  <si>
    <t>※　 申立書の審査には時間がかかりますので，時間には余裕を持ってお越</t>
    <rPh sb="3" eb="6">
      <t>モウシタテショ</t>
    </rPh>
    <rPh sb="7" eb="9">
      <t>シンサ</t>
    </rPh>
    <rPh sb="11" eb="13">
      <t>ジカン</t>
    </rPh>
    <rPh sb="22" eb="24">
      <t>ジカン</t>
    </rPh>
    <rPh sb="26" eb="28">
      <t>ヨユウ</t>
    </rPh>
    <rPh sb="29" eb="30">
      <t>モ</t>
    </rPh>
    <rPh sb="33" eb="34">
      <t>コ</t>
    </rPh>
    <phoneticPr fontId="2"/>
  </si>
  <si>
    <t>時　　　　間</t>
    <rPh sb="0" eb="1">
      <t>トキ</t>
    </rPh>
    <rPh sb="5" eb="6">
      <t>アイダ</t>
    </rPh>
    <phoneticPr fontId="2"/>
  </si>
  <si>
    <t>持参するもの</t>
    <rPh sb="0" eb="2">
      <t>ジサン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</si>
  <si>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</si>
  <si>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r>
      <t>※　 郵送で申し立てることもできます。　　　　　　　　　　　　　　　　　　　　　　　</t>
    </r>
    <r>
      <rPr>
        <sz val="20"/>
        <color indexed="9"/>
        <rFont val="ＭＳ Ｐ明朝"/>
        <family val="1"/>
        <charset val="128"/>
      </rPr>
      <t>○</t>
    </r>
    <rPh sb="3" eb="5">
      <t>ユウソウ</t>
    </rPh>
    <rPh sb="6" eb="7">
      <t>モウ</t>
    </rPh>
    <rPh sb="8" eb="9">
      <t>タ</t>
    </rPh>
    <phoneticPr fontId="2"/>
  </si>
  <si>
    <r>
      <t>印鑑</t>
    </r>
    <r>
      <rPr>
        <sz val="20"/>
        <rFont val="ＭＳ Ｐ明朝"/>
        <family val="1"/>
        <charset val="128"/>
      </rPr>
      <t>　　（申立書に押印したものと同じもの）</t>
    </r>
    <rPh sb="0" eb="2">
      <t>インカン</t>
    </rPh>
    <rPh sb="5" eb="8">
      <t>モウシタテショ</t>
    </rPh>
    <rPh sb="9" eb="11">
      <t>オウイン</t>
    </rPh>
    <rPh sb="16" eb="17">
      <t>オナ</t>
    </rPh>
    <phoneticPr fontId="2"/>
  </si>
  <si>
    <t>：</t>
    <phoneticPr fontId="2"/>
  </si>
  <si>
    <t>：</t>
    <phoneticPr fontId="2"/>
  </si>
  <si>
    <r>
      <t xml:space="preserve"> 　しください。　　　　　　　　　　　　　　　　　　　　　　　　　　　　　　　　　　　　 </t>
    </r>
    <r>
      <rPr>
        <sz val="20"/>
        <color indexed="9"/>
        <rFont val="ＭＳ Ｐ明朝"/>
        <family val="1"/>
        <charset val="128"/>
      </rPr>
      <t>○</t>
    </r>
    <phoneticPr fontId="2"/>
  </si>
  <si>
    <t>郵便番号</t>
    <rPh sb="0" eb="2">
      <t>ユウビン</t>
    </rPh>
    <rPh sb="2" eb="4">
      <t>バンゴウ</t>
    </rPh>
    <phoneticPr fontId="2"/>
  </si>
  <si>
    <t>庁　　名</t>
    <rPh sb="0" eb="1">
      <t>チョウ</t>
    </rPh>
    <rPh sb="3" eb="4">
      <t>メイ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</si>
  <si>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</si>
  <si>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係　　　名</t>
    <rPh sb="0" eb="1">
      <t>カカリ</t>
    </rPh>
    <rPh sb="4" eb="5">
      <t>メイ</t>
    </rPh>
    <phoneticPr fontId="2"/>
  </si>
  <si>
    <t>内線①</t>
    <rPh sb="0" eb="2">
      <t>ナイセン</t>
    </rPh>
    <phoneticPr fontId="2"/>
  </si>
  <si>
    <t>内線②</t>
    <rPh sb="0" eb="2">
      <t>ナイセン</t>
    </rPh>
    <phoneticPr fontId="2"/>
  </si>
  <si>
    <t>表示する内線</t>
    <rPh sb="0" eb="2">
      <t>ヒョウジ</t>
    </rPh>
    <rPh sb="4" eb="6">
      <t>ナイセン</t>
    </rPh>
    <phoneticPr fontId="2"/>
  </si>
  <si>
    <t>所　　　　在　　　　地</t>
    <rPh sb="0" eb="1">
      <t>トコロ</t>
    </rPh>
    <rPh sb="5" eb="6">
      <t>ザイ</t>
    </rPh>
    <rPh sb="10" eb="11">
      <t>チ</t>
    </rPh>
    <phoneticPr fontId="2"/>
  </si>
  <si>
    <t>裁判所情報</t>
    <rPh sb="0" eb="3">
      <t>サイバンショ</t>
    </rPh>
    <rPh sb="3" eb="5">
      <t>ジョウホウ</t>
    </rPh>
    <phoneticPr fontId="2"/>
  </si>
  <si>
    <t>表示する提出場所</t>
    <rPh sb="0" eb="2">
      <t>ヒョウジ</t>
    </rPh>
    <rPh sb="4" eb="5">
      <t>ツツミ</t>
    </rPh>
    <rPh sb="5" eb="6">
      <t>デ</t>
    </rPh>
    <rPh sb="6" eb="8">
      <t>バショ</t>
    </rPh>
    <phoneticPr fontId="2"/>
  </si>
  <si>
    <t>表　示　：</t>
    <rPh sb="0" eb="1">
      <t>オモテ</t>
    </rPh>
    <rPh sb="2" eb="3">
      <t>シメス</t>
    </rPh>
    <phoneticPr fontId="2"/>
  </si>
  <si>
    <t>売店</t>
    <rPh sb="0" eb="2">
      <t>バイテン</t>
    </rPh>
    <phoneticPr fontId="2"/>
  </si>
  <si>
    <t>最　終　：</t>
    <rPh sb="0" eb="1">
      <t>サイ</t>
    </rPh>
    <rPh sb="2" eb="3">
      <t>シュウ</t>
    </rPh>
    <phoneticPr fontId="2"/>
  </si>
  <si>
    <t>空　欄</t>
    <rPh sb="0" eb="1">
      <t>ソラ</t>
    </rPh>
    <rPh sb="2" eb="3">
      <t>ラン</t>
    </rPh>
    <phoneticPr fontId="2"/>
  </si>
  <si>
    <t>登録件数　：</t>
    <rPh sb="0" eb="2">
      <t>トウロク</t>
    </rPh>
    <rPh sb="2" eb="4">
      <t>ケンスウ</t>
    </rPh>
    <phoneticPr fontId="2"/>
  </si>
  <si>
    <t>260-0013</t>
    <phoneticPr fontId="2"/>
  </si>
  <si>
    <t>千葉市中央区中央４丁目１１番２７号</t>
    <phoneticPr fontId="2"/>
  </si>
  <si>
    <t>０４３ －２２２ － ０１６５</t>
    <phoneticPr fontId="2"/>
  </si>
  <si>
    <t>民事受付係</t>
    <phoneticPr fontId="2"/>
  </si>
  <si>
    <t>新館 １ 階</t>
    <phoneticPr fontId="2"/>
  </si>
  <si>
    <t>５４４１</t>
    <phoneticPr fontId="2"/>
  </si>
  <si>
    <t>５４４２</t>
    <phoneticPr fontId="2"/>
  </si>
  <si>
    <t>民事受付係</t>
    <phoneticPr fontId="2"/>
  </si>
  <si>
    <t>272-8511</t>
    <phoneticPr fontId="2"/>
  </si>
  <si>
    <t>市川市鬼高２－２０－２０</t>
    <phoneticPr fontId="2"/>
  </si>
  <si>
    <t>０４７ － ３３４ － ３２４１</t>
    <phoneticPr fontId="2"/>
  </si>
  <si>
    <t>なし</t>
    <phoneticPr fontId="2"/>
  </si>
  <si>
    <t>民事受付係</t>
    <phoneticPr fontId="2"/>
  </si>
  <si>
    <t>なし</t>
    <phoneticPr fontId="2"/>
  </si>
  <si>
    <t>285-0038</t>
    <phoneticPr fontId="2"/>
  </si>
  <si>
    <t>佐倉市弥勒町９２</t>
    <phoneticPr fontId="2"/>
  </si>
  <si>
    <t>０４３ －４８４ － １２１５</t>
    <phoneticPr fontId="2"/>
  </si>
  <si>
    <t>299-4301</t>
    <phoneticPr fontId="2"/>
  </si>
  <si>
    <t>長生郡一宮町一宮２７９１</t>
    <phoneticPr fontId="2"/>
  </si>
  <si>
    <t>０４７５ － ４２ － ３５３１</t>
    <phoneticPr fontId="2"/>
  </si>
  <si>
    <t>271-8522</t>
    <phoneticPr fontId="2"/>
  </si>
  <si>
    <t>松戸市岩瀬無番地</t>
    <phoneticPr fontId="2"/>
  </si>
  <si>
    <t>０４７３ － ６８ － ５１４１</t>
    <phoneticPr fontId="2"/>
  </si>
  <si>
    <t>292-0832</t>
    <phoneticPr fontId="2"/>
  </si>
  <si>
    <t>木更津市新田２－５－１</t>
    <phoneticPr fontId="2"/>
  </si>
  <si>
    <t>０４３８ － ２２ － ３７７４</t>
    <phoneticPr fontId="2"/>
  </si>
  <si>
    <t>294-0045</t>
    <phoneticPr fontId="2"/>
  </si>
  <si>
    <t>館山市北条１０７３</t>
    <phoneticPr fontId="2"/>
  </si>
  <si>
    <t>０４７０ － ２２ － ２２７３</t>
    <phoneticPr fontId="2"/>
  </si>
  <si>
    <t>289-2144</t>
    <phoneticPr fontId="2"/>
  </si>
  <si>
    <t>匝瑳市八日市場イ２７６０</t>
    <phoneticPr fontId="2"/>
  </si>
  <si>
    <t>０４７９ － ７２ － １３００</t>
    <phoneticPr fontId="2"/>
  </si>
  <si>
    <t>288-0817</t>
    <phoneticPr fontId="2"/>
  </si>
  <si>
    <t>銚子市清川町４－９－４</t>
    <phoneticPr fontId="2"/>
  </si>
  <si>
    <t>０４７９ － ２２ － １２４９</t>
    <phoneticPr fontId="2"/>
  </si>
  <si>
    <t>283-0005</t>
    <phoneticPr fontId="2"/>
  </si>
  <si>
    <t>東金市田間２３５４－２</t>
    <phoneticPr fontId="2"/>
  </si>
  <si>
    <t>０４７５ － ５２ － ２３３１</t>
    <phoneticPr fontId="2"/>
  </si>
  <si>
    <t>千　葉</t>
    <phoneticPr fontId="2"/>
  </si>
  <si>
    <t>あり</t>
    <phoneticPr fontId="2"/>
  </si>
  <si>
    <t>市　川</t>
    <phoneticPr fontId="2"/>
  </si>
  <si>
    <t>佐　倉</t>
    <phoneticPr fontId="2"/>
  </si>
  <si>
    <t>千葉一宮</t>
    <phoneticPr fontId="2"/>
  </si>
  <si>
    <t>松　戸</t>
    <phoneticPr fontId="2"/>
  </si>
  <si>
    <t>木更津</t>
    <phoneticPr fontId="2"/>
  </si>
  <si>
    <t>館　山</t>
    <phoneticPr fontId="2"/>
  </si>
  <si>
    <t>八日市場</t>
    <phoneticPr fontId="2"/>
  </si>
  <si>
    <t>銚　子</t>
    <phoneticPr fontId="2"/>
  </si>
  <si>
    <t>東　金</t>
    <phoneticPr fontId="2"/>
  </si>
  <si>
    <t>佐　原</t>
    <phoneticPr fontId="2"/>
  </si>
  <si>
    <t>香取市佐原イ３３７５</t>
    <phoneticPr fontId="2"/>
  </si>
  <si>
    <t>０４７８ － ５２ － ３０４０</t>
    <phoneticPr fontId="2"/>
  </si>
  <si>
    <t>287-0003</t>
    <phoneticPr fontId="2"/>
  </si>
  <si>
    <t>午前 ８ 時 ３０ 分～午後 ５ 時　　注 ： 窓口が開いている時間です。</t>
    <phoneticPr fontId="2"/>
  </si>
  <si>
    <r>
      <t>※　</t>
    </r>
    <r>
      <rPr>
        <sz val="18"/>
        <rFont val="ＭＳ Ｐ明朝"/>
        <family val="1"/>
        <charset val="128"/>
      </rPr>
      <t>お昼や終業間近には申立等が混み合い，お待たせすることがありますので，できる
　 だけ午前は</t>
    </r>
    <r>
      <rPr>
        <b/>
        <sz val="18"/>
        <rFont val="ＭＳ Ｐゴシック"/>
        <family val="3"/>
        <charset val="128"/>
      </rPr>
      <t>１１時まで，</t>
    </r>
    <r>
      <rPr>
        <sz val="18"/>
        <rFont val="ＭＳ Ｐ明朝"/>
        <family val="1"/>
        <charset val="128"/>
      </rPr>
      <t>午後は</t>
    </r>
    <r>
      <rPr>
        <b/>
        <sz val="18"/>
        <rFont val="ＭＳ Ｐゴシック"/>
        <family val="3"/>
        <charset val="128"/>
      </rPr>
      <t>４時までを</t>
    </r>
    <r>
      <rPr>
        <sz val="18"/>
        <rFont val="ＭＳ Ｐ明朝"/>
        <family val="1"/>
        <charset val="128"/>
      </rPr>
      <t>目安にお越しください。</t>
    </r>
    <rPh sb="3" eb="4">
      <t>ヒル</t>
    </rPh>
    <rPh sb="5" eb="7">
      <t>シュウギョウ</t>
    </rPh>
    <rPh sb="7" eb="9">
      <t>マジカ</t>
    </rPh>
    <rPh sb="11" eb="13">
      <t>モウシタテ</t>
    </rPh>
    <rPh sb="13" eb="14">
      <t>トウ</t>
    </rPh>
    <rPh sb="15" eb="16">
      <t>コ</t>
    </rPh>
    <rPh sb="17" eb="18">
      <t>ア</t>
    </rPh>
    <rPh sb="21" eb="22">
      <t>マ</t>
    </rPh>
    <rPh sb="44" eb="46">
      <t>ゴゼン</t>
    </rPh>
    <rPh sb="49" eb="50">
      <t>ジ</t>
    </rPh>
    <rPh sb="53" eb="55">
      <t>ゴゴ</t>
    </rPh>
    <rPh sb="57" eb="58">
      <t>ジ</t>
    </rPh>
    <rPh sb="61" eb="63">
      <t>メヤス</t>
    </rPh>
    <rPh sb="65" eb="66">
      <t>コ</t>
    </rPh>
    <phoneticPr fontId="2"/>
  </si>
  <si>
    <t>千葉簡易裁判所　民事係（受付）　（新館1階）</t>
    <rPh sb="0" eb="2">
      <t>チバ</t>
    </rPh>
    <rPh sb="2" eb="4">
      <t>カンイ</t>
    </rPh>
    <rPh sb="4" eb="6">
      <t>サイバン</t>
    </rPh>
    <rPh sb="6" eb="7">
      <t>ショ</t>
    </rPh>
    <rPh sb="8" eb="10">
      <t>ミンジ</t>
    </rPh>
    <rPh sb="10" eb="11">
      <t>カカリ</t>
    </rPh>
    <rPh sb="12" eb="14">
      <t>ウケツケ</t>
    </rPh>
    <rPh sb="17" eb="19">
      <t>シンカン</t>
    </rPh>
    <rPh sb="20" eb="21">
      <t>カイ</t>
    </rPh>
    <phoneticPr fontId="2"/>
  </si>
  <si>
    <t>住　所：　〒260-0013　　千葉市中央区中央四丁目11番２７号</t>
    <rPh sb="0" eb="1">
      <t>ジュウ</t>
    </rPh>
    <rPh sb="2" eb="3">
      <t>ショ</t>
    </rPh>
    <rPh sb="24" eb="25">
      <t>ヨン</t>
    </rPh>
    <rPh sb="25" eb="27">
      <t>チョウメ</t>
    </rPh>
    <rPh sb="29" eb="30">
      <t>バン</t>
    </rPh>
    <rPh sb="32" eb="33">
      <t>ゴウ</t>
    </rPh>
    <phoneticPr fontId="2"/>
  </si>
  <si>
    <t>電　話：　043-333-5286　（ﾀﾞｲﾔﾙｲﾝ）　</t>
    <rPh sb="0" eb="1">
      <t>デン</t>
    </rPh>
    <rPh sb="2" eb="3">
      <t>ハナシ</t>
    </rPh>
    <phoneticPr fontId="2"/>
  </si>
  <si>
    <t>千葉　簡易裁判所　民事係（受付）</t>
    <rPh sb="0" eb="2">
      <t>チバ</t>
    </rPh>
    <rPh sb="3" eb="5">
      <t>カンイ</t>
    </rPh>
    <rPh sb="5" eb="7">
      <t>サイバン</t>
    </rPh>
    <rPh sb="7" eb="8">
      <t>ショ</t>
    </rPh>
    <rPh sb="9" eb="11">
      <t>ミンジ</t>
    </rPh>
    <rPh sb="11" eb="12">
      <t>カカリ</t>
    </rPh>
    <rPh sb="13" eb="15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</si>
</sst>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8"/>
      <name val="ＭＳ Ｐ明朝"/>
      <family val="1"/>
      <charset val="128"/>
    </font>
    <font>
      <u/>
      <sz val="20"/>
      <name val="ＭＳ Ｐ明朝"/>
      <family val="1"/>
      <charset val="128"/>
    </font>
    <font>
      <b/>
      <sz val="3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color indexed="9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3" borderId="1" xfId="0" applyFont="1" applyFill="1" applyBorder="1" applyAlignment="1">
      <alignment vertical="center" textRotation="255"/>
    </xf>
    <xf numFmtId="0" fontId="1" fillId="3" borderId="1" xfId="0" applyFont="1" applyFill="1" applyBorder="1" applyAlignment="1">
      <alignment vertical="center"/>
    </xf>
    <xf numFmtId="0" fontId="3" fillId="3" borderId="2" xfId="0" applyFont="1" applyFill="1" applyBorder="1" applyAlignment="1" applyProtection="1">
      <alignment horizontal="left" vertical="center"/>
    </xf>
    <xf numFmtId="0" fontId="0" fillId="3" borderId="1" xfId="0" applyFill="1" applyBorder="1" applyAlignment="1">
      <alignment vertical="center" shrinkToFi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8" fillId="3" borderId="0" xfId="0" applyFont="1" applyFill="1" applyBorder="1" applyAlignment="1">
      <alignment horizontal="distributed"/>
    </xf>
    <xf numFmtId="0" fontId="6" fillId="3" borderId="0" xfId="0" applyFont="1" applyFill="1" applyAlignment="1">
      <alignment horizontal="center" vertical="center"/>
    </xf>
    <xf numFmtId="0" fontId="0" fillId="0" borderId="0" xfId="0" applyAlignment="1"/>
    <xf numFmtId="0" fontId="6" fillId="3" borderId="0" xfId="0" applyFont="1" applyFill="1" applyAlignment="1">
      <alignment horizontal="center"/>
    </xf>
    <xf numFmtId="0" fontId="14" fillId="3" borderId="15" xfId="0" applyFont="1" applyFill="1" applyBorder="1" applyAlignment="1">
      <alignment horizontal="distributed" vertical="center" justifyLastLine="1"/>
    </xf>
    <xf numFmtId="0" fontId="14" fillId="3" borderId="16" xfId="0" applyFont="1" applyFill="1" applyBorder="1" applyAlignment="1">
      <alignment horizontal="distributed" vertical="center" justifyLastLine="1"/>
    </xf>
    <xf numFmtId="0" fontId="14" fillId="3" borderId="17" xfId="0" applyFont="1" applyFill="1" applyBorder="1" applyAlignment="1">
      <alignment horizontal="distributed" vertical="center" justifyLastLine="1"/>
    </xf>
    <xf numFmtId="0" fontId="10" fillId="3" borderId="0" xfId="0" applyFont="1" applyFill="1" applyAlignment="1" applyProtection="1">
      <alignment horizontal="left" vertical="center"/>
      <protection locked="0"/>
    </xf>
    <xf numFmtId="0" fontId="9" fillId="3" borderId="10" xfId="0" applyFont="1" applyFill="1" applyBorder="1" applyAlignment="1">
      <alignment horizontal="distributed"/>
    </xf>
    <xf numFmtId="0" fontId="15" fillId="3" borderId="10" xfId="0" applyFont="1" applyFill="1" applyBorder="1" applyAlignment="1">
      <alignment horizontal="distributed"/>
    </xf>
    <xf numFmtId="0" fontId="11" fillId="3" borderId="10" xfId="0" applyFont="1" applyFill="1" applyBorder="1" applyAlignment="1">
      <alignment horizontal="distributed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3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2" fillId="3" borderId="0" xfId="0" applyFont="1" applyFill="1" applyBorder="1" applyAlignment="1">
      <alignment horizontal="distributed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 applyProtection="1">
      <alignment horizontal="left"/>
      <protection locked="0"/>
    </xf>
    <xf numFmtId="49" fontId="10" fillId="3" borderId="0" xfId="0" applyNumberFormat="1" applyFont="1" applyFill="1" applyAlignment="1">
      <alignment horizontal="distributed" vertical="center"/>
    </xf>
    <xf numFmtId="0" fontId="11" fillId="3" borderId="0" xfId="0" applyFont="1" applyFill="1" applyAlignment="1"/>
    <xf numFmtId="0" fontId="10" fillId="3" borderId="0" xfId="0" applyFont="1" applyFill="1" applyAlignment="1">
      <alignment horizontal="left" vertical="center"/>
    </xf>
    <xf numFmtId="49" fontId="10" fillId="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49" fontId="3" fillId="3" borderId="27" xfId="0" applyNumberFormat="1" applyFont="1" applyFill="1" applyBorder="1" applyAlignment="1" applyProtection="1">
      <alignment horizontal="left" vertical="center"/>
      <protection locked="0"/>
    </xf>
    <xf numFmtId="49" fontId="3" fillId="3" borderId="11" xfId="0" applyNumberFormat="1" applyFont="1" applyFill="1" applyBorder="1" applyAlignment="1" applyProtection="1">
      <alignment horizontal="left" vertical="center"/>
      <protection locked="0"/>
    </xf>
    <xf numFmtId="49" fontId="3" fillId="3" borderId="23" xfId="0" applyNumberFormat="1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49" fontId="3" fillId="3" borderId="22" xfId="0" applyNumberFormat="1" applyFont="1" applyFill="1" applyBorder="1" applyAlignment="1" applyProtection="1">
      <alignment horizontal="left" vertical="center"/>
      <protection locked="0"/>
    </xf>
    <xf numFmtId="49" fontId="3" fillId="3" borderId="26" xfId="0" applyNumberFormat="1" applyFont="1" applyFill="1" applyBorder="1" applyAlignment="1" applyProtection="1">
      <alignment horizontal="left" vertical="center"/>
      <protection locked="0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 applyProtection="1">
      <alignment horizontal="right" vertical="center"/>
      <protection locked="0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 applyProtection="1">
      <alignment horizontal="right" vertical="center"/>
      <protection locked="0"/>
    </xf>
    <xf numFmtId="0" fontId="20" fillId="3" borderId="21" xfId="0" applyFont="1" applyFill="1" applyBorder="1" applyAlignment="1">
      <alignment vertical="center"/>
    </xf>
    <xf numFmtId="0" fontId="0" fillId="0" borderId="21" xfId="0" applyBorder="1"/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23" xfId="0" applyFont="1" applyFill="1" applyBorder="1" applyAlignment="1" applyProtection="1">
      <alignment horizontal="left" vertical="center"/>
      <protection locked="0"/>
    </xf>
    <xf numFmtId="49" fontId="3" fillId="4" borderId="22" xfId="0" applyNumberFormat="1" applyFont="1" applyFill="1" applyBorder="1" applyAlignment="1" applyProtection="1">
      <alignment horizontal="lef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49" fontId="3" fillId="4" borderId="23" xfId="0" applyNumberFormat="1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left" vertical="center"/>
    </xf>
    <xf numFmtId="0" fontId="3" fillId="4" borderId="11" xfId="0" applyFont="1" applyFill="1" applyBorder="1" applyAlignment="1" applyProtection="1">
      <alignment horizontal="left" vertical="center"/>
    </xf>
    <xf numFmtId="0" fontId="3" fillId="4" borderId="23" xfId="0" applyFont="1" applyFill="1" applyBorder="1" applyAlignment="1" applyProtection="1">
      <alignment horizontal="left" vertical="center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49" fontId="3" fillId="3" borderId="31" xfId="0" applyNumberFormat="1" applyFont="1" applyFill="1" applyBorder="1" applyAlignment="1" applyProtection="1">
      <alignment horizontal="left" vertical="center"/>
      <protection locked="0"/>
    </xf>
    <xf numFmtId="49" fontId="3" fillId="3" borderId="21" xfId="0" applyNumberFormat="1" applyFont="1" applyFill="1" applyBorder="1" applyAlignment="1" applyProtection="1">
      <alignment horizontal="left" vertical="center"/>
      <protection locked="0"/>
    </xf>
    <xf numFmtId="49" fontId="3" fillId="3" borderId="25" xfId="0" applyNumberFormat="1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49" fontId="3" fillId="3" borderId="24" xfId="0" applyNumberFormat="1" applyFont="1" applyFill="1" applyBorder="1" applyAlignment="1" applyProtection="1">
      <alignment horizontal="left" vertical="center"/>
      <protection locked="0"/>
    </xf>
    <xf numFmtId="49" fontId="3" fillId="3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4" fillId="6" borderId="28" xfId="0" applyFont="1" applyFill="1" applyBorder="1" applyAlignment="1">
      <alignment vertical="center"/>
    </xf>
    <xf numFmtId="0" fontId="0" fillId="4" borderId="11" xfId="0" applyFill="1" applyBorder="1" applyAlignment="1" applyProtection="1">
      <alignment vertical="center"/>
    </xf>
    <xf numFmtId="0" fontId="0" fillId="4" borderId="23" xfId="0" applyFill="1" applyBorder="1" applyAlignment="1" applyProtection="1">
      <alignment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61</xdr:row>
      <xdr:rowOff>0</xdr:rowOff>
    </xdr:from>
    <xdr:to>
      <xdr:col>18</xdr:col>
      <xdr:colOff>0</xdr:colOff>
      <xdr:row>61</xdr:row>
      <xdr:rowOff>0</xdr:rowOff>
    </xdr:to>
    <xdr:sp macro="" textlink="">
      <xdr:nvSpPr>
        <xdr:cNvPr id="10260" name="AutoShape 20"/>
        <xdr:cNvSpPr>
          <a:spLocks noChangeArrowheads="1"/>
        </xdr:cNvSpPr>
      </xdr:nvSpPr>
      <xdr:spPr bwMode="auto">
        <a:xfrm>
          <a:off x="2562225" y="52035075"/>
          <a:ext cx="828675" cy="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</a:t>
          </a:r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18</xdr:col>
      <xdr:colOff>0</xdr:colOff>
      <xdr:row>61</xdr:row>
      <xdr:rowOff>0</xdr:rowOff>
    </xdr:to>
    <xdr:sp macro="" textlink="">
      <xdr:nvSpPr>
        <xdr:cNvPr id="10314" name="AutoShape 74"/>
        <xdr:cNvSpPr>
          <a:spLocks noChangeArrowheads="1"/>
        </xdr:cNvSpPr>
      </xdr:nvSpPr>
      <xdr:spPr bwMode="auto">
        <a:xfrm>
          <a:off x="2562225" y="52035075"/>
          <a:ext cx="828675" cy="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記入不要</a:t>
          </a:r>
        </a:p>
      </xdr:txBody>
    </xdr:sp>
    <xdr:clientData/>
  </xdr:twoCellAnchor>
  <xdr:twoCellAnchor>
    <xdr:from>
      <xdr:col>47</xdr:col>
      <xdr:colOff>190500</xdr:colOff>
      <xdr:row>61</xdr:row>
      <xdr:rowOff>0</xdr:rowOff>
    </xdr:from>
    <xdr:to>
      <xdr:col>47</xdr:col>
      <xdr:colOff>200025</xdr:colOff>
      <xdr:row>61</xdr:row>
      <xdr:rowOff>0</xdr:rowOff>
    </xdr:to>
    <xdr:sp macro="" textlink="">
      <xdr:nvSpPr>
        <xdr:cNvPr id="10547" name="Line 186"/>
        <xdr:cNvSpPr>
          <a:spLocks noChangeShapeType="1"/>
        </xdr:cNvSpPr>
      </xdr:nvSpPr>
      <xdr:spPr bwMode="auto">
        <a:xfrm>
          <a:off x="8953500" y="19135725"/>
          <a:ext cx="95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51</xdr:col>
      <xdr:colOff>0</xdr:colOff>
      <xdr:row>50</xdr:row>
      <xdr:rowOff>219075</xdr:rowOff>
    </xdr:to>
    <xdr:sp macro="" textlink="">
      <xdr:nvSpPr>
        <xdr:cNvPr id="10453" name="Rectangle 213"/>
        <xdr:cNvSpPr>
          <a:spLocks noChangeArrowheads="1"/>
        </xdr:cNvSpPr>
      </xdr:nvSpPr>
      <xdr:spPr bwMode="auto">
        <a:xfrm>
          <a:off x="622300" y="6019800"/>
          <a:ext cx="9194800" cy="8181975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0" tIns="180000" rIns="180000" bIns="0" anchor="ctr" upright="1"/>
        <a:lstStyle/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　申立書に必要事項を記入し，完成したら</a:t>
          </a:r>
          <a:r>
            <a:rPr lang="ja-JP" altLang="en-US" sz="18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相手方の人数＋１部コピー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する。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例：相手方１人　→　２部コピーする　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原本とコピーの合計は３部になります。</a:t>
          </a:r>
          <a:endParaRPr lang="ja-JP" altLang="en-US" sz="1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１通は申立人用控え，１通は裁判所用，残り１通は相手方用です。</a:t>
          </a:r>
          <a:endParaRPr lang="ja-JP" altLang="en-US" sz="1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裁判所提出分（裁判所用１部と相手方用）に</a:t>
          </a:r>
          <a:r>
            <a:rPr lang="ja-JP" altLang="en-US" sz="18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印鑑（スタンプ式以外）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を押す。</a:t>
          </a:r>
          <a:endParaRPr lang="ja-JP" altLang="en-US" sz="1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　参考となる資料があれば，</a:t>
          </a:r>
          <a:r>
            <a:rPr lang="ja-JP" altLang="en-US" sz="18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相手方の数＋１部コピー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する。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できるだけＡ４サイズの紙にコピーしてください。</a:t>
          </a:r>
          <a:endParaRPr lang="ja-JP" altLang="en-US" sz="1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　手数料一覧表により算出された額の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収入印紙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及び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郵便切手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を用意する。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収入印紙の金額がわからない場合は，申立時に受付担当者にお尋ねください。</a:t>
          </a:r>
          <a:endParaRPr lang="ja-JP" altLang="en-US" sz="1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収入印紙・郵便切手は裁判所の売店で販売しています。</a:t>
          </a:r>
        </a:p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申立書の審査には時間がかりますので，審査の待ち時間等に購入していただければ間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に合います。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必要分の現金を持参してください。</a:t>
          </a:r>
          <a:endParaRPr lang="ja-JP" altLang="en-US" sz="1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　その他事案に応じて必要となる書類</a:t>
          </a:r>
        </a:p>
        <a:p>
          <a:pPr algn="l" rtl="0">
            <a:defRPr sz="1000"/>
          </a:pPr>
          <a:r>
            <a:rPr lang="ja-JP" altLang="en-US" sz="15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□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+mn-ea"/>
              <a:ea typeface="+mn-ea"/>
            </a:rPr>
            <a:t>法人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登記事項証明書（資格証明書）</a:t>
          </a:r>
          <a:r>
            <a:rPr lang="ja-JP" altLang="en-US" sz="15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□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不動産登記事項証明書</a:t>
          </a:r>
          <a:r>
            <a:rPr lang="ja-JP" altLang="en-US" sz="15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□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固定資産評価証明書</a:t>
          </a:r>
          <a:endParaRPr lang="en-US" altLang="ja-JP" sz="15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5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□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戸籍謄本</a:t>
          </a:r>
          <a:endParaRPr lang="en-US" altLang="ja-JP" sz="15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18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申立書は相手方に送付します。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そのことを考慮して，申立書は作成してくださ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い。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　　また，提出された参考資料も，原則として相手方に送付します。「相手方には渡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して欲しくない」というものがありましたら，申立時に申し出てください。</a:t>
          </a:r>
        </a:p>
        <a:p>
          <a:pPr algn="l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郵送で申立てをする場合は，申立書（裁判所用，相手方用両方に印鑑を押し</a:t>
          </a:r>
        </a:p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たもの），参考資料，収入印紙，郵便切手を同封してください。</a:t>
          </a:r>
        </a:p>
        <a:p>
          <a:pPr algn="l" rtl="0">
            <a:defRPr sz="1000"/>
          </a:pPr>
          <a:endParaRPr lang="ja-JP" altLang="en-US" sz="1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161925</xdr:colOff>
      <xdr:row>15</xdr:row>
      <xdr:rowOff>152400</xdr:rowOff>
    </xdr:from>
    <xdr:to>
      <xdr:col>33</xdr:col>
      <xdr:colOff>104775</xdr:colOff>
      <xdr:row>18</xdr:row>
      <xdr:rowOff>104775</xdr:rowOff>
    </xdr:to>
    <xdr:grpSp>
      <xdr:nvGrpSpPr>
        <xdr:cNvPr id="10549" name="Group 214"/>
        <xdr:cNvGrpSpPr>
          <a:grpSpLocks/>
        </xdr:cNvGrpSpPr>
      </xdr:nvGrpSpPr>
      <xdr:grpSpPr bwMode="auto">
        <a:xfrm>
          <a:off x="2902424" y="5108812"/>
          <a:ext cx="3066197" cy="600501"/>
          <a:chOff x="330" y="4237"/>
          <a:chExt cx="349" cy="70"/>
        </a:xfrm>
      </xdr:grpSpPr>
      <xdr:sp macro="" textlink="">
        <xdr:nvSpPr>
          <xdr:cNvPr id="10455" name="AutoShape 215"/>
          <xdr:cNvSpPr>
            <a:spLocks noChangeArrowheads="1"/>
          </xdr:cNvSpPr>
        </xdr:nvSpPr>
        <xdr:spPr bwMode="auto">
          <a:xfrm>
            <a:off x="330" y="4237"/>
            <a:ext cx="349" cy="70"/>
          </a:xfrm>
          <a:prstGeom prst="flowChartAlternateProcess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ja-JP" altLang="en-US" sz="24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申立書作成の仕方</a:t>
            </a:r>
          </a:p>
        </xdr:txBody>
      </xdr:sp>
      <xdr:sp macro="" textlink="">
        <xdr:nvSpPr>
          <xdr:cNvPr id="10456" name="AutoShape 216"/>
          <xdr:cNvSpPr>
            <a:spLocks noChangeArrowheads="1"/>
          </xdr:cNvSpPr>
        </xdr:nvSpPr>
        <xdr:spPr bwMode="auto">
          <a:xfrm>
            <a:off x="338" y="4246"/>
            <a:ext cx="332" cy="51"/>
          </a:xfrm>
          <a:prstGeom prst="flowChartAlternateProcess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ja-JP" altLang="en-US" sz="24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申立書作成の仕方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C61"/>
  <sheetViews>
    <sheetView tabSelected="1" zoomScale="75" zoomScaleNormal="75" zoomScaleSheetLayoutView="75" workbookViewId="0">
      <selection activeCell="B1" sqref="B1:BB1"/>
    </sheetView>
  </sheetViews>
  <sheetFormatPr defaultColWidth="2.25" defaultRowHeight="17.25" x14ac:dyDescent="0.15"/>
  <cols>
    <col min="1" max="2" width="2.25" style="1" customWidth="1"/>
    <col min="3" max="3" width="0.875" style="1" customWidth="1"/>
    <col min="4" max="4" width="2.625" style="1" customWidth="1"/>
    <col min="5" max="9" width="2.75" style="1" customWidth="1"/>
    <col min="10" max="10" width="2.625" style="1" customWidth="1"/>
    <col min="11" max="11" width="0.875" style="1" customWidth="1"/>
    <col min="12" max="12" width="2.75" style="1" customWidth="1"/>
    <col min="13" max="13" width="2.875" style="1" customWidth="1"/>
    <col min="14" max="17" width="2.75" style="1" customWidth="1"/>
    <col min="18" max="19" width="2.625" style="1" customWidth="1"/>
    <col min="20" max="30" width="2.75" style="1" customWidth="1"/>
    <col min="31" max="31" width="1.75" style="1" customWidth="1"/>
    <col min="32" max="32" width="1.625" style="1" customWidth="1"/>
    <col min="33" max="34" width="2.75" style="1" customWidth="1"/>
    <col min="35" max="35" width="0.875" style="1" customWidth="1"/>
    <col min="36" max="36" width="2.25" style="1" customWidth="1"/>
    <col min="37" max="42" width="2.75" style="1" customWidth="1"/>
    <col min="43" max="43" width="1.75" style="1" customWidth="1"/>
    <col min="44" max="44" width="1.5" style="1" customWidth="1"/>
    <col min="45" max="45" width="1.375" style="1" customWidth="1"/>
    <col min="46" max="46" width="1.75" style="1" customWidth="1"/>
    <col min="47" max="50" width="2.75" style="1" customWidth="1"/>
    <col min="51" max="16384" width="2.25" style="1"/>
  </cols>
  <sheetData>
    <row r="1" spans="2:55" ht="19.5" thickBot="1" x14ac:dyDescent="0.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"/>
    </row>
    <row r="2" spans="2:55" ht="35.1" customHeight="1" thickTop="1" thickBot="1" x14ac:dyDescent="0.2"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3"/>
      <c r="M2" s="45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9"/>
    </row>
    <row r="3" spans="2:55" ht="20.25" thickTop="1" thickBot="1" x14ac:dyDescent="0.2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9"/>
    </row>
    <row r="4" spans="2:55" ht="50.1" customHeight="1" thickBot="1" x14ac:dyDescent="0.2">
      <c r="B4" s="25"/>
      <c r="C4" s="25"/>
      <c r="D4" s="25"/>
      <c r="E4" s="25"/>
      <c r="F4" s="25"/>
      <c r="G4" s="25"/>
      <c r="H4" s="47"/>
      <c r="I4" s="28" t="s">
        <v>1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30"/>
      <c r="AS4" s="48"/>
      <c r="AT4" s="49"/>
      <c r="AU4" s="49"/>
      <c r="AV4" s="49"/>
      <c r="AW4" s="49"/>
      <c r="AX4" s="49"/>
      <c r="AY4" s="49"/>
      <c r="AZ4" s="49"/>
      <c r="BA4" s="49"/>
      <c r="BB4" s="49"/>
      <c r="BC4" s="9"/>
    </row>
    <row r="5" spans="2:55" ht="18.75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9"/>
    </row>
    <row r="6" spans="2:55" ht="18.75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9"/>
    </row>
    <row r="7" spans="2:55" s="4" customFormat="1" ht="30" customHeight="1" thickBot="1" x14ac:dyDescent="0.3">
      <c r="B7" s="32" t="s">
        <v>2</v>
      </c>
      <c r="C7" s="32"/>
      <c r="D7" s="32"/>
      <c r="E7" s="32"/>
      <c r="F7" s="32"/>
      <c r="G7" s="32"/>
      <c r="H7" s="32"/>
      <c r="I7" s="32"/>
      <c r="J7" s="8" t="s">
        <v>9</v>
      </c>
      <c r="K7" s="50" t="s">
        <v>82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6"/>
      <c r="BA7" s="6"/>
      <c r="BB7" s="6"/>
      <c r="BC7" s="9"/>
    </row>
    <row r="8" spans="2:55" s="4" customFormat="1" ht="18.75" customHeight="1" x14ac:dyDescent="0.2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9"/>
    </row>
    <row r="9" spans="2:55" s="4" customFormat="1" ht="30" customHeight="1" thickBot="1" x14ac:dyDescent="0.3">
      <c r="B9" s="32" t="s">
        <v>4</v>
      </c>
      <c r="C9" s="32"/>
      <c r="D9" s="32"/>
      <c r="E9" s="32"/>
      <c r="F9" s="32"/>
      <c r="G9" s="33"/>
      <c r="H9" s="33"/>
      <c r="I9" s="33"/>
      <c r="J9" s="8" t="s">
        <v>10</v>
      </c>
      <c r="K9" s="51" t="s">
        <v>80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6"/>
      <c r="BA9" s="6"/>
      <c r="BB9" s="6"/>
      <c r="BC9" s="9"/>
    </row>
    <row r="10" spans="2:55" ht="18.75" customHeight="1" x14ac:dyDescent="0.15">
      <c r="B10" s="4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9"/>
    </row>
    <row r="11" spans="2:55" ht="35.1" customHeight="1" x14ac:dyDescent="0.25">
      <c r="B11" s="36"/>
      <c r="C11" s="36"/>
      <c r="D11" s="36"/>
      <c r="E11" s="52" t="s">
        <v>3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25"/>
      <c r="BA11" s="25"/>
      <c r="BB11" s="25"/>
      <c r="BC11" s="9"/>
    </row>
    <row r="12" spans="2:55" ht="35.1" customHeight="1" x14ac:dyDescent="0.25">
      <c r="B12" s="36"/>
      <c r="C12" s="36"/>
      <c r="D12" s="36"/>
      <c r="E12" s="52" t="s">
        <v>11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25"/>
      <c r="BA12" s="25"/>
      <c r="BB12" s="25"/>
      <c r="BC12" s="9"/>
    </row>
    <row r="13" spans="2:55" ht="35.1" customHeight="1" x14ac:dyDescent="0.15">
      <c r="B13" s="36"/>
      <c r="C13" s="36"/>
      <c r="D13" s="36"/>
      <c r="E13" s="55" t="s">
        <v>81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25"/>
      <c r="BA13" s="25"/>
      <c r="BB13" s="25"/>
      <c r="BC13" s="9"/>
    </row>
    <row r="14" spans="2:55" ht="35.1" customHeight="1" x14ac:dyDescent="0.15">
      <c r="B14" s="36"/>
      <c r="C14" s="36"/>
      <c r="D14" s="3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25"/>
      <c r="BA14" s="25"/>
      <c r="BB14" s="25"/>
      <c r="BC14" s="9"/>
    </row>
    <row r="15" spans="2:55" ht="35.1" customHeight="1" x14ac:dyDescent="0.25">
      <c r="B15" s="36"/>
      <c r="C15" s="36"/>
      <c r="D15" s="36"/>
      <c r="E15" s="52" t="s">
        <v>7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2"/>
      <c r="BA15" s="2"/>
      <c r="BB15" s="2"/>
      <c r="BC15" s="9"/>
    </row>
    <row r="16" spans="2:55" ht="18.75" x14ac:dyDescent="0.1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9"/>
    </row>
    <row r="17" spans="2:55" ht="18.75" x14ac:dyDescent="0.1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9"/>
    </row>
    <row r="18" spans="2:55" ht="18.75" x14ac:dyDescent="0.1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9"/>
    </row>
    <row r="19" spans="2:55" ht="18.75" x14ac:dyDescent="0.1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9"/>
    </row>
    <row r="20" spans="2:55" ht="18.75" x14ac:dyDescent="0.1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9"/>
    </row>
    <row r="21" spans="2:55" ht="18.75" x14ac:dyDescent="0.1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9"/>
    </row>
    <row r="22" spans="2:55" ht="18.75" x14ac:dyDescent="0.1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9"/>
    </row>
    <row r="23" spans="2:55" ht="18.75" x14ac:dyDescent="0.1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9"/>
    </row>
    <row r="24" spans="2:55" ht="18.75" x14ac:dyDescent="0.1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9"/>
    </row>
    <row r="25" spans="2:55" ht="18.75" x14ac:dyDescent="0.1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9"/>
    </row>
    <row r="26" spans="2:55" ht="18.75" x14ac:dyDescent="0.15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9"/>
    </row>
    <row r="27" spans="2:55" ht="18.75" x14ac:dyDescent="0.15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9"/>
    </row>
    <row r="28" spans="2:55" ht="18.75" x14ac:dyDescent="0.1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9"/>
    </row>
    <row r="29" spans="2:55" ht="18.75" x14ac:dyDescent="0.1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9"/>
    </row>
    <row r="30" spans="2:55" ht="18.75" x14ac:dyDescent="0.15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9"/>
    </row>
    <row r="31" spans="2:55" ht="18.75" x14ac:dyDescent="0.1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9"/>
    </row>
    <row r="32" spans="2:55" ht="18.75" x14ac:dyDescent="0.15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9"/>
    </row>
    <row r="33" spans="2:55" ht="18.75" x14ac:dyDescent="0.15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9"/>
    </row>
    <row r="34" spans="2:55" ht="18.75" x14ac:dyDescent="0.15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9"/>
    </row>
    <row r="35" spans="2:55" ht="18.75" x14ac:dyDescent="0.15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9"/>
    </row>
    <row r="36" spans="2:55" ht="18.75" x14ac:dyDescent="0.15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9"/>
    </row>
    <row r="37" spans="2:55" ht="18.75" x14ac:dyDescent="0.15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9"/>
    </row>
    <row r="38" spans="2:55" ht="18.75" x14ac:dyDescent="0.15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9"/>
    </row>
    <row r="39" spans="2:55" ht="18.75" x14ac:dyDescent="0.15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9"/>
    </row>
    <row r="40" spans="2:55" ht="18.75" x14ac:dyDescent="0.1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9"/>
    </row>
    <row r="41" spans="2:55" ht="18.75" x14ac:dyDescent="0.15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9"/>
    </row>
    <row r="42" spans="2:55" ht="18.75" x14ac:dyDescent="0.15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9"/>
    </row>
    <row r="43" spans="2:55" ht="18.75" x14ac:dyDescent="0.15"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9"/>
    </row>
    <row r="44" spans="2:55" ht="18.75" x14ac:dyDescent="0.15"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9"/>
    </row>
    <row r="45" spans="2:55" ht="18.75" x14ac:dyDescent="0.15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9"/>
    </row>
    <row r="46" spans="2:55" ht="18.75" x14ac:dyDescent="0.15"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9"/>
    </row>
    <row r="47" spans="2:55" ht="18.75" x14ac:dyDescent="0.15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9"/>
    </row>
    <row r="48" spans="2:55" ht="18.75" x14ac:dyDescent="0.15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9"/>
    </row>
    <row r="49" spans="2:55" ht="18.75" x14ac:dyDescent="0.15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9"/>
    </row>
    <row r="50" spans="2:55" ht="18.75" x14ac:dyDescent="0.15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9"/>
    </row>
    <row r="51" spans="2:55" ht="18.75" x14ac:dyDescent="0.15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9"/>
    </row>
    <row r="52" spans="2:55" ht="18.75" x14ac:dyDescent="0.15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9"/>
    </row>
    <row r="53" spans="2:55" s="4" customFormat="1" ht="24.95" customHeight="1" thickBot="1" x14ac:dyDescent="0.3">
      <c r="B53" s="32" t="s">
        <v>5</v>
      </c>
      <c r="C53" s="32"/>
      <c r="D53" s="32"/>
      <c r="E53" s="32"/>
      <c r="F53" s="32"/>
      <c r="G53" s="33"/>
      <c r="H53" s="33"/>
      <c r="I53" s="33"/>
      <c r="J53" s="34"/>
      <c r="K53" s="34"/>
      <c r="L53" s="34"/>
      <c r="M53" s="5"/>
      <c r="N53" s="5"/>
      <c r="O53" s="57" t="s">
        <v>8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27"/>
      <c r="BA53" s="27"/>
      <c r="BB53" s="27"/>
      <c r="BC53" s="9"/>
    </row>
    <row r="54" spans="2:55" ht="9.9499999999999993" customHeight="1" x14ac:dyDescent="0.15">
      <c r="B54" s="40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9"/>
    </row>
    <row r="55" spans="2:55" s="4" customFormat="1" ht="24.95" customHeight="1" thickBot="1" x14ac:dyDescent="0.3">
      <c r="B55" s="32" t="s">
        <v>6</v>
      </c>
      <c r="C55" s="32"/>
      <c r="D55" s="32"/>
      <c r="E55" s="32"/>
      <c r="F55" s="32"/>
      <c r="G55" s="33"/>
      <c r="H55" s="33"/>
      <c r="I55" s="33"/>
      <c r="J55" s="34"/>
      <c r="K55" s="34"/>
      <c r="L55" s="34"/>
      <c r="M55" s="5"/>
      <c r="N55" s="5"/>
      <c r="O55" s="50" t="s">
        <v>85</v>
      </c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27"/>
      <c r="BA55" s="27"/>
      <c r="BB55" s="27"/>
      <c r="BC55" s="9"/>
    </row>
    <row r="56" spans="2:55" ht="9.9499999999999993" customHeight="1" x14ac:dyDescent="0.15">
      <c r="B56" s="36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9"/>
    </row>
    <row r="57" spans="2:55" ht="24.95" customHeight="1" x14ac:dyDescent="0.2">
      <c r="B57" s="3"/>
      <c r="C57" s="3"/>
      <c r="D57" s="3"/>
      <c r="E57" s="7"/>
      <c r="F57" s="7"/>
      <c r="G57" s="7"/>
      <c r="H57" s="7"/>
      <c r="I57" s="7"/>
      <c r="J57" s="7"/>
      <c r="K57" s="7"/>
      <c r="L57" s="7"/>
      <c r="M57" s="7"/>
      <c r="N57" s="7"/>
      <c r="O57" s="31" t="s">
        <v>83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27"/>
      <c r="BA57" s="27"/>
      <c r="BB57" s="27"/>
      <c r="BC57" s="9"/>
    </row>
    <row r="58" spans="2:55" ht="9.9499999999999993" customHeight="1" x14ac:dyDescent="0.15"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9"/>
    </row>
    <row r="59" spans="2:55" ht="24.95" customHeight="1" x14ac:dyDescent="0.2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  <c r="M59" s="7"/>
      <c r="N59" s="7"/>
      <c r="O59" s="54" t="s">
        <v>84</v>
      </c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27"/>
      <c r="BA59" s="27"/>
      <c r="BB59" s="27"/>
      <c r="BC59" s="9"/>
    </row>
    <row r="60" spans="2:55" ht="9.9499999999999993" customHeight="1" x14ac:dyDescent="0.15">
      <c r="B60" s="2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9"/>
    </row>
    <row r="61" spans="2:55" ht="24.95" customHeight="1" x14ac:dyDescent="0.2">
      <c r="B61" s="2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7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27"/>
      <c r="BA61" s="27"/>
      <c r="BB61" s="27"/>
      <c r="BC61" s="9"/>
    </row>
  </sheetData>
  <mergeCells count="79">
    <mergeCell ref="B35:BB35"/>
    <mergeCell ref="B36:BB36"/>
    <mergeCell ref="B37:BB37"/>
    <mergeCell ref="B38:BB38"/>
    <mergeCell ref="B17:BB17"/>
    <mergeCell ref="B28:BB28"/>
    <mergeCell ref="B32:BB32"/>
    <mergeCell ref="B33:BB33"/>
    <mergeCell ref="B34:BB34"/>
    <mergeCell ref="B23:BB23"/>
    <mergeCell ref="B24:BB24"/>
    <mergeCell ref="E12:AY12"/>
    <mergeCell ref="B12:D12"/>
    <mergeCell ref="B9:I9"/>
    <mergeCell ref="B15:D15"/>
    <mergeCell ref="B16:BB16"/>
    <mergeCell ref="E11:AY11"/>
    <mergeCell ref="B13:D13"/>
    <mergeCell ref="K7:AY7"/>
    <mergeCell ref="K9:AY9"/>
    <mergeCell ref="AZ59:BB59"/>
    <mergeCell ref="O55:AY55"/>
    <mergeCell ref="AZ13:BB13"/>
    <mergeCell ref="E15:AY15"/>
    <mergeCell ref="B26:BB26"/>
    <mergeCell ref="B27:BB27"/>
    <mergeCell ref="O59:AY59"/>
    <mergeCell ref="B14:D14"/>
    <mergeCell ref="E13:AY14"/>
    <mergeCell ref="O53:AY53"/>
    <mergeCell ref="AZ11:BB11"/>
    <mergeCell ref="B7:I7"/>
    <mergeCell ref="B30:BB30"/>
    <mergeCell ref="B31:BB31"/>
    <mergeCell ref="B3:BB3"/>
    <mergeCell ref="B2:L2"/>
    <mergeCell ref="B1:BB1"/>
    <mergeCell ref="B10:BB10"/>
    <mergeCell ref="B25:BB25"/>
    <mergeCell ref="B18:BB18"/>
    <mergeCell ref="B19:BB19"/>
    <mergeCell ref="AZ14:BB14"/>
    <mergeCell ref="B20:BB20"/>
    <mergeCell ref="M2:BB2"/>
    <mergeCell ref="B4:H4"/>
    <mergeCell ref="AS4:BB4"/>
    <mergeCell ref="B11:D11"/>
    <mergeCell ref="AZ12:BB12"/>
    <mergeCell ref="B21:BB21"/>
    <mergeCell ref="B22:BB22"/>
    <mergeCell ref="AZ61:BB61"/>
    <mergeCell ref="B46:BB46"/>
    <mergeCell ref="B47:BB47"/>
    <mergeCell ref="B48:BB48"/>
    <mergeCell ref="B49:BB49"/>
    <mergeCell ref="B61:T61"/>
    <mergeCell ref="B58:BB58"/>
    <mergeCell ref="U61:AY61"/>
    <mergeCell ref="B56:BB56"/>
    <mergeCell ref="B60:BB60"/>
    <mergeCell ref="AZ53:BB53"/>
    <mergeCell ref="B53:L53"/>
    <mergeCell ref="B54:BB54"/>
    <mergeCell ref="B39:BB39"/>
    <mergeCell ref="AZ55:BB55"/>
    <mergeCell ref="AZ57:BB57"/>
    <mergeCell ref="I4:AR4"/>
    <mergeCell ref="B41:BB41"/>
    <mergeCell ref="B42:BB42"/>
    <mergeCell ref="B43:BB43"/>
    <mergeCell ref="B44:BB44"/>
    <mergeCell ref="B45:BB45"/>
    <mergeCell ref="B40:BB40"/>
    <mergeCell ref="B29:BB29"/>
    <mergeCell ref="B52:BB52"/>
    <mergeCell ref="O57:AY57"/>
    <mergeCell ref="B55:L55"/>
    <mergeCell ref="B50:BB50"/>
    <mergeCell ref="B51:BB51"/>
  </mergeCells>
  <phoneticPr fontId="2"/>
  <pageMargins left="0.98425196850393704" right="0.39370078740157483" top="0.31496062992125984" bottom="0.39370078740157483" header="0.51181102362204722" footer="0.51181102362204722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C20"/>
  <sheetViews>
    <sheetView topLeftCell="A21" zoomScale="69" workbookViewId="0">
      <selection activeCell="AP49" sqref="AP49"/>
    </sheetView>
  </sheetViews>
  <sheetFormatPr defaultColWidth="2.25" defaultRowHeight="13.5" x14ac:dyDescent="0.15"/>
  <cols>
    <col min="1" max="16384" width="2.25" style="18"/>
  </cols>
  <sheetData>
    <row r="1" spans="2:107" hidden="1" x14ac:dyDescent="0.15"/>
    <row r="2" spans="2:107" ht="18" hidden="1" customHeight="1" thickBot="1" x14ac:dyDescent="0.2">
      <c r="B2" s="15"/>
      <c r="C2" s="74" t="s">
        <v>22</v>
      </c>
      <c r="D2" s="74"/>
      <c r="E2" s="74"/>
      <c r="F2" s="74"/>
      <c r="G2" s="75">
        <v>16</v>
      </c>
      <c r="H2" s="75"/>
      <c r="I2" s="14"/>
      <c r="J2" s="79" t="s">
        <v>24</v>
      </c>
      <c r="K2" s="79"/>
      <c r="L2" s="79"/>
      <c r="M2" s="79"/>
      <c r="N2" s="80">
        <f>MAX(B5:B16)+5</f>
        <v>16</v>
      </c>
      <c r="O2" s="80"/>
      <c r="P2" s="16"/>
      <c r="Q2" s="81" t="s">
        <v>26</v>
      </c>
      <c r="R2" s="82"/>
      <c r="S2" s="82"/>
      <c r="T2" s="82"/>
      <c r="U2" s="82"/>
      <c r="V2" s="81">
        <f>MAX(B5:B16)</f>
        <v>11</v>
      </c>
      <c r="W2" s="81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7"/>
    </row>
    <row r="3" spans="2:107" ht="18" hidden="1" thickBot="1" x14ac:dyDescent="0.2">
      <c r="B3" s="10"/>
      <c r="C3" s="117" t="s">
        <v>20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4"/>
      <c r="DC3" s="19"/>
    </row>
    <row r="4" spans="2:107" ht="18" hidden="1" thickBot="1" x14ac:dyDescent="0.2">
      <c r="B4" s="11"/>
      <c r="C4" s="76" t="s">
        <v>13</v>
      </c>
      <c r="D4" s="77"/>
      <c r="E4" s="77"/>
      <c r="F4" s="77"/>
      <c r="G4" s="77"/>
      <c r="H4" s="78"/>
      <c r="I4" s="76" t="s">
        <v>15</v>
      </c>
      <c r="J4" s="77"/>
      <c r="K4" s="77"/>
      <c r="L4" s="77"/>
      <c r="M4" s="77"/>
      <c r="N4" s="77"/>
      <c r="O4" s="77"/>
      <c r="P4" s="77"/>
      <c r="Q4" s="78"/>
      <c r="R4" s="76" t="s">
        <v>2</v>
      </c>
      <c r="S4" s="77"/>
      <c r="T4" s="77"/>
      <c r="U4" s="77"/>
      <c r="V4" s="77"/>
      <c r="W4" s="77"/>
      <c r="X4" s="77"/>
      <c r="Y4" s="77"/>
      <c r="Z4" s="78"/>
      <c r="AA4" s="76" t="s">
        <v>21</v>
      </c>
      <c r="AB4" s="77"/>
      <c r="AC4" s="77"/>
      <c r="AD4" s="77"/>
      <c r="AE4" s="77"/>
      <c r="AF4" s="77"/>
      <c r="AG4" s="77"/>
      <c r="AH4" s="77"/>
      <c r="AI4" s="77"/>
      <c r="AJ4" s="83"/>
      <c r="AK4" s="83"/>
      <c r="AL4" s="83"/>
      <c r="AM4" s="83"/>
      <c r="AN4" s="83"/>
      <c r="AO4" s="83"/>
      <c r="AP4" s="83"/>
      <c r="AQ4" s="83"/>
      <c r="AR4" s="84"/>
      <c r="AS4" s="77" t="s">
        <v>12</v>
      </c>
      <c r="AT4" s="77"/>
      <c r="AU4" s="77"/>
      <c r="AV4" s="77"/>
      <c r="AW4" s="77"/>
      <c r="AX4" s="78"/>
      <c r="AY4" s="76" t="s">
        <v>19</v>
      </c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8"/>
      <c r="BT4" s="76" t="s">
        <v>14</v>
      </c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8"/>
      <c r="CG4" s="76" t="s">
        <v>16</v>
      </c>
      <c r="CH4" s="77"/>
      <c r="CI4" s="77"/>
      <c r="CJ4" s="77"/>
      <c r="CK4" s="85"/>
      <c r="CL4" s="86" t="s">
        <v>17</v>
      </c>
      <c r="CM4" s="77"/>
      <c r="CN4" s="77"/>
      <c r="CO4" s="77"/>
      <c r="CP4" s="78"/>
      <c r="CQ4" s="76" t="s">
        <v>18</v>
      </c>
      <c r="CR4" s="77"/>
      <c r="CS4" s="77"/>
      <c r="CT4" s="77"/>
      <c r="CU4" s="77"/>
      <c r="CV4" s="77"/>
      <c r="CW4" s="77"/>
      <c r="CX4" s="78"/>
      <c r="CY4" s="76" t="s">
        <v>23</v>
      </c>
      <c r="CZ4" s="77"/>
      <c r="DA4" s="77"/>
      <c r="DB4" s="78"/>
      <c r="DC4" s="19"/>
    </row>
    <row r="5" spans="2:107" ht="17.25" hidden="1" x14ac:dyDescent="0.15">
      <c r="B5" s="13">
        <f>IF(C5="","",0)</f>
        <v>0</v>
      </c>
      <c r="C5" s="95" t="s">
        <v>25</v>
      </c>
      <c r="D5" s="96"/>
      <c r="E5" s="96"/>
      <c r="F5" s="96"/>
      <c r="G5" s="96"/>
      <c r="H5" s="97"/>
      <c r="I5" s="87"/>
      <c r="J5" s="88"/>
      <c r="K5" s="88"/>
      <c r="L5" s="88"/>
      <c r="M5" s="88"/>
      <c r="N5" s="88"/>
      <c r="O5" s="88"/>
      <c r="P5" s="88"/>
      <c r="Q5" s="89"/>
      <c r="R5" s="87"/>
      <c r="S5" s="88"/>
      <c r="T5" s="88"/>
      <c r="U5" s="88"/>
      <c r="V5" s="88"/>
      <c r="W5" s="88"/>
      <c r="X5" s="88"/>
      <c r="Y5" s="88"/>
      <c r="Z5" s="89"/>
      <c r="AA5" s="95" t="str">
        <f>IF(AND($I5="",$R5=""),"",IF(AND($I5="",$R5&lt;&gt;""),$R5,IF(AND($I5&lt;&gt;"",$R5&lt;&gt;""),$I5&amp;"　 （ "&amp;$R5&amp;" ）",$I5)))</f>
        <v/>
      </c>
      <c r="AB5" s="96"/>
      <c r="AC5" s="96"/>
      <c r="AD5" s="96"/>
      <c r="AE5" s="96"/>
      <c r="AF5" s="96"/>
      <c r="AG5" s="96"/>
      <c r="AH5" s="96"/>
      <c r="AI5" s="96"/>
      <c r="AJ5" s="118"/>
      <c r="AK5" s="118"/>
      <c r="AL5" s="118"/>
      <c r="AM5" s="118"/>
      <c r="AN5" s="118"/>
      <c r="AO5" s="118"/>
      <c r="AP5" s="118"/>
      <c r="AQ5" s="118"/>
      <c r="AR5" s="119"/>
      <c r="AS5" s="98"/>
      <c r="AT5" s="99"/>
      <c r="AU5" s="99"/>
      <c r="AV5" s="99"/>
      <c r="AW5" s="99"/>
      <c r="AX5" s="100"/>
      <c r="AY5" s="87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9"/>
      <c r="BT5" s="87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9"/>
      <c r="CG5" s="90"/>
      <c r="CH5" s="91"/>
      <c r="CI5" s="91"/>
      <c r="CJ5" s="91"/>
      <c r="CK5" s="92"/>
      <c r="CL5" s="93"/>
      <c r="CM5" s="91"/>
      <c r="CN5" s="91"/>
      <c r="CO5" s="91"/>
      <c r="CP5" s="94"/>
      <c r="CQ5" s="95" t="str">
        <f t="shared" ref="CQ5:CQ16" si="0">IF(AND($CG5="",$CL5=""),"",IF(AND($CG5="",$CL5&lt;&gt;""),$CL5,IF(AND($CG5&lt;&gt;"",$CL5&lt;&gt;""),$CG5&amp;"，"&amp;$CL5,$CG5)))</f>
        <v/>
      </c>
      <c r="CR5" s="96"/>
      <c r="CS5" s="96"/>
      <c r="CT5" s="96"/>
      <c r="CU5" s="96"/>
      <c r="CV5" s="96"/>
      <c r="CW5" s="96"/>
      <c r="CX5" s="97"/>
      <c r="CY5" s="114"/>
      <c r="CZ5" s="115"/>
      <c r="DA5" s="115"/>
      <c r="DB5" s="116"/>
      <c r="DC5" s="19"/>
    </row>
    <row r="6" spans="2:107" ht="17.25" hidden="1" x14ac:dyDescent="0.15">
      <c r="B6" s="13">
        <f>IF(C6="","",1)</f>
        <v>1</v>
      </c>
      <c r="C6" s="59" t="s">
        <v>65</v>
      </c>
      <c r="D6" s="60"/>
      <c r="E6" s="60"/>
      <c r="F6" s="60"/>
      <c r="G6" s="60"/>
      <c r="H6" s="61"/>
      <c r="I6" s="59" t="s">
        <v>30</v>
      </c>
      <c r="J6" s="60"/>
      <c r="K6" s="60"/>
      <c r="L6" s="60"/>
      <c r="M6" s="60"/>
      <c r="N6" s="60"/>
      <c r="O6" s="60"/>
      <c r="P6" s="60"/>
      <c r="Q6" s="61"/>
      <c r="R6" s="59" t="s">
        <v>31</v>
      </c>
      <c r="S6" s="60"/>
      <c r="T6" s="60"/>
      <c r="U6" s="60"/>
      <c r="V6" s="60"/>
      <c r="W6" s="60"/>
      <c r="X6" s="60"/>
      <c r="Y6" s="60"/>
      <c r="Z6" s="61"/>
      <c r="AA6" s="59" t="str">
        <f t="shared" ref="AA6:AA16" si="1">IF(AND($I6="",$R6=""),"",IF(AND($I6="",$R6&lt;&gt;""),$R6,IF(AND($I6&lt;&gt;"",$R6&lt;&gt;""),$I6&amp;"　 （ "&amp;$R6&amp;" ）",$I6)))</f>
        <v>民事受付係　 （ 新館 １ 階 ）</v>
      </c>
      <c r="AB6" s="60"/>
      <c r="AC6" s="60"/>
      <c r="AD6" s="60"/>
      <c r="AE6" s="60"/>
      <c r="AF6" s="60"/>
      <c r="AG6" s="60"/>
      <c r="AH6" s="60"/>
      <c r="AI6" s="60"/>
      <c r="AJ6" s="62"/>
      <c r="AK6" s="62"/>
      <c r="AL6" s="62"/>
      <c r="AM6" s="62"/>
      <c r="AN6" s="62"/>
      <c r="AO6" s="62"/>
      <c r="AP6" s="62"/>
      <c r="AQ6" s="62"/>
      <c r="AR6" s="63"/>
      <c r="AS6" s="67" t="s">
        <v>27</v>
      </c>
      <c r="AT6" s="70"/>
      <c r="AU6" s="70"/>
      <c r="AV6" s="70"/>
      <c r="AW6" s="70"/>
      <c r="AX6" s="71"/>
      <c r="AY6" s="59" t="s">
        <v>28</v>
      </c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1"/>
      <c r="BT6" s="59" t="s">
        <v>29</v>
      </c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1"/>
      <c r="CG6" s="72" t="s">
        <v>32</v>
      </c>
      <c r="CH6" s="65"/>
      <c r="CI6" s="65"/>
      <c r="CJ6" s="65"/>
      <c r="CK6" s="73"/>
      <c r="CL6" s="64" t="s">
        <v>33</v>
      </c>
      <c r="CM6" s="65"/>
      <c r="CN6" s="65"/>
      <c r="CO6" s="65"/>
      <c r="CP6" s="66"/>
      <c r="CQ6" s="59" t="str">
        <f t="shared" si="0"/>
        <v>５４４１，５４４２</v>
      </c>
      <c r="CR6" s="60"/>
      <c r="CS6" s="60"/>
      <c r="CT6" s="60"/>
      <c r="CU6" s="60"/>
      <c r="CV6" s="60"/>
      <c r="CW6" s="60"/>
      <c r="CX6" s="61"/>
      <c r="CY6" s="67" t="s">
        <v>66</v>
      </c>
      <c r="CZ6" s="68"/>
      <c r="DA6" s="68"/>
      <c r="DB6" s="69"/>
      <c r="DC6" s="19"/>
    </row>
    <row r="7" spans="2:107" ht="17.25" hidden="1" x14ac:dyDescent="0.15">
      <c r="B7" s="13">
        <f>IF(C7="","",2)</f>
        <v>2</v>
      </c>
      <c r="C7" s="59" t="s">
        <v>67</v>
      </c>
      <c r="D7" s="60"/>
      <c r="E7" s="60"/>
      <c r="F7" s="60"/>
      <c r="G7" s="60"/>
      <c r="H7" s="61"/>
      <c r="I7" s="59" t="s">
        <v>34</v>
      </c>
      <c r="J7" s="60"/>
      <c r="K7" s="60"/>
      <c r="L7" s="60"/>
      <c r="M7" s="60"/>
      <c r="N7" s="60"/>
      <c r="O7" s="60"/>
      <c r="P7" s="60"/>
      <c r="Q7" s="61"/>
      <c r="R7" s="59"/>
      <c r="S7" s="60"/>
      <c r="T7" s="60"/>
      <c r="U7" s="60"/>
      <c r="V7" s="60"/>
      <c r="W7" s="60"/>
      <c r="X7" s="60"/>
      <c r="Y7" s="60"/>
      <c r="Z7" s="61"/>
      <c r="AA7" s="59" t="str">
        <f t="shared" si="1"/>
        <v>民事受付係</v>
      </c>
      <c r="AB7" s="60"/>
      <c r="AC7" s="60"/>
      <c r="AD7" s="60"/>
      <c r="AE7" s="60"/>
      <c r="AF7" s="60"/>
      <c r="AG7" s="60"/>
      <c r="AH7" s="60"/>
      <c r="AI7" s="60"/>
      <c r="AJ7" s="62"/>
      <c r="AK7" s="62"/>
      <c r="AL7" s="62"/>
      <c r="AM7" s="62"/>
      <c r="AN7" s="62"/>
      <c r="AO7" s="62"/>
      <c r="AP7" s="62"/>
      <c r="AQ7" s="62"/>
      <c r="AR7" s="63"/>
      <c r="AS7" s="67" t="s">
        <v>35</v>
      </c>
      <c r="AT7" s="70"/>
      <c r="AU7" s="70"/>
      <c r="AV7" s="70"/>
      <c r="AW7" s="70"/>
      <c r="AX7" s="71"/>
      <c r="AY7" s="59" t="s">
        <v>36</v>
      </c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1"/>
      <c r="BT7" s="59" t="s">
        <v>37</v>
      </c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1"/>
      <c r="CG7" s="72"/>
      <c r="CH7" s="65"/>
      <c r="CI7" s="65"/>
      <c r="CJ7" s="65"/>
      <c r="CK7" s="73"/>
      <c r="CL7" s="64"/>
      <c r="CM7" s="65"/>
      <c r="CN7" s="65"/>
      <c r="CO7" s="65"/>
      <c r="CP7" s="66"/>
      <c r="CQ7" s="59" t="str">
        <f t="shared" si="0"/>
        <v/>
      </c>
      <c r="CR7" s="60"/>
      <c r="CS7" s="60"/>
      <c r="CT7" s="60"/>
      <c r="CU7" s="60"/>
      <c r="CV7" s="60"/>
      <c r="CW7" s="60"/>
      <c r="CX7" s="61"/>
      <c r="CY7" s="67" t="s">
        <v>38</v>
      </c>
      <c r="CZ7" s="68"/>
      <c r="DA7" s="68"/>
      <c r="DB7" s="69"/>
      <c r="DC7" s="19"/>
    </row>
    <row r="8" spans="2:107" ht="17.25" hidden="1" x14ac:dyDescent="0.15">
      <c r="B8" s="13">
        <f>IF(C8="","",3)</f>
        <v>3</v>
      </c>
      <c r="C8" s="59" t="s">
        <v>68</v>
      </c>
      <c r="D8" s="60"/>
      <c r="E8" s="60"/>
      <c r="F8" s="60"/>
      <c r="G8" s="60"/>
      <c r="H8" s="61"/>
      <c r="I8" s="59" t="s">
        <v>39</v>
      </c>
      <c r="J8" s="60"/>
      <c r="K8" s="60"/>
      <c r="L8" s="60"/>
      <c r="M8" s="60"/>
      <c r="N8" s="60"/>
      <c r="O8" s="60"/>
      <c r="P8" s="60"/>
      <c r="Q8" s="61"/>
      <c r="R8" s="59"/>
      <c r="S8" s="60"/>
      <c r="T8" s="60"/>
      <c r="U8" s="60"/>
      <c r="V8" s="60"/>
      <c r="W8" s="60"/>
      <c r="X8" s="60"/>
      <c r="Y8" s="60"/>
      <c r="Z8" s="61"/>
      <c r="AA8" s="59" t="str">
        <f t="shared" si="1"/>
        <v>民事受付係</v>
      </c>
      <c r="AB8" s="60"/>
      <c r="AC8" s="60"/>
      <c r="AD8" s="60"/>
      <c r="AE8" s="60"/>
      <c r="AF8" s="60"/>
      <c r="AG8" s="60"/>
      <c r="AH8" s="60"/>
      <c r="AI8" s="60"/>
      <c r="AJ8" s="62"/>
      <c r="AK8" s="62"/>
      <c r="AL8" s="62"/>
      <c r="AM8" s="62"/>
      <c r="AN8" s="62"/>
      <c r="AO8" s="62"/>
      <c r="AP8" s="62"/>
      <c r="AQ8" s="62"/>
      <c r="AR8" s="63"/>
      <c r="AS8" s="67" t="s">
        <v>41</v>
      </c>
      <c r="AT8" s="70"/>
      <c r="AU8" s="70"/>
      <c r="AV8" s="70"/>
      <c r="AW8" s="70"/>
      <c r="AX8" s="71"/>
      <c r="AY8" s="59" t="s">
        <v>42</v>
      </c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1"/>
      <c r="BT8" s="59" t="s">
        <v>43</v>
      </c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1"/>
      <c r="CG8" s="72"/>
      <c r="CH8" s="65"/>
      <c r="CI8" s="65"/>
      <c r="CJ8" s="65"/>
      <c r="CK8" s="73"/>
      <c r="CL8" s="64"/>
      <c r="CM8" s="65"/>
      <c r="CN8" s="65"/>
      <c r="CO8" s="65"/>
      <c r="CP8" s="66"/>
      <c r="CQ8" s="59" t="str">
        <f t="shared" si="0"/>
        <v/>
      </c>
      <c r="CR8" s="60"/>
      <c r="CS8" s="60"/>
      <c r="CT8" s="60"/>
      <c r="CU8" s="60"/>
      <c r="CV8" s="60"/>
      <c r="CW8" s="60"/>
      <c r="CX8" s="61"/>
      <c r="CY8" s="67" t="s">
        <v>38</v>
      </c>
      <c r="CZ8" s="68"/>
      <c r="DA8" s="68"/>
      <c r="DB8" s="69"/>
      <c r="DC8" s="19"/>
    </row>
    <row r="9" spans="2:107" ht="17.25" hidden="1" x14ac:dyDescent="0.15">
      <c r="B9" s="13">
        <f>IF(C9="","",4)</f>
        <v>4</v>
      </c>
      <c r="C9" s="59" t="s">
        <v>69</v>
      </c>
      <c r="D9" s="60"/>
      <c r="E9" s="60"/>
      <c r="F9" s="60"/>
      <c r="G9" s="60"/>
      <c r="H9" s="61"/>
      <c r="I9" s="59" t="s">
        <v>34</v>
      </c>
      <c r="J9" s="60"/>
      <c r="K9" s="60"/>
      <c r="L9" s="60"/>
      <c r="M9" s="60"/>
      <c r="N9" s="60"/>
      <c r="O9" s="60"/>
      <c r="P9" s="60"/>
      <c r="Q9" s="61"/>
      <c r="R9" s="59"/>
      <c r="S9" s="60"/>
      <c r="T9" s="60"/>
      <c r="U9" s="60"/>
      <c r="V9" s="60"/>
      <c r="W9" s="60"/>
      <c r="X9" s="60"/>
      <c r="Y9" s="60"/>
      <c r="Z9" s="61"/>
      <c r="AA9" s="59" t="str">
        <f t="shared" si="1"/>
        <v>民事受付係</v>
      </c>
      <c r="AB9" s="60"/>
      <c r="AC9" s="60"/>
      <c r="AD9" s="60"/>
      <c r="AE9" s="60"/>
      <c r="AF9" s="60"/>
      <c r="AG9" s="60"/>
      <c r="AH9" s="60"/>
      <c r="AI9" s="60"/>
      <c r="AJ9" s="62"/>
      <c r="AK9" s="62"/>
      <c r="AL9" s="62"/>
      <c r="AM9" s="62"/>
      <c r="AN9" s="62"/>
      <c r="AO9" s="62"/>
      <c r="AP9" s="62"/>
      <c r="AQ9" s="62"/>
      <c r="AR9" s="63"/>
      <c r="AS9" s="67" t="s">
        <v>44</v>
      </c>
      <c r="AT9" s="70"/>
      <c r="AU9" s="70"/>
      <c r="AV9" s="70"/>
      <c r="AW9" s="70"/>
      <c r="AX9" s="71"/>
      <c r="AY9" s="59" t="s">
        <v>45</v>
      </c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59" t="s">
        <v>46</v>
      </c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1"/>
      <c r="CG9" s="72"/>
      <c r="CH9" s="65"/>
      <c r="CI9" s="65"/>
      <c r="CJ9" s="65"/>
      <c r="CK9" s="73"/>
      <c r="CL9" s="64"/>
      <c r="CM9" s="65"/>
      <c r="CN9" s="65"/>
      <c r="CO9" s="65"/>
      <c r="CP9" s="66"/>
      <c r="CQ9" s="59" t="str">
        <f t="shared" si="0"/>
        <v/>
      </c>
      <c r="CR9" s="60"/>
      <c r="CS9" s="60"/>
      <c r="CT9" s="60"/>
      <c r="CU9" s="60"/>
      <c r="CV9" s="60"/>
      <c r="CW9" s="60"/>
      <c r="CX9" s="61"/>
      <c r="CY9" s="67" t="s">
        <v>40</v>
      </c>
      <c r="CZ9" s="68"/>
      <c r="DA9" s="68"/>
      <c r="DB9" s="69"/>
      <c r="DC9" s="19"/>
    </row>
    <row r="10" spans="2:107" ht="17.25" hidden="1" x14ac:dyDescent="0.15">
      <c r="B10" s="13">
        <f>IF(C10="","",5)</f>
        <v>5</v>
      </c>
      <c r="C10" s="59" t="s">
        <v>70</v>
      </c>
      <c r="D10" s="60"/>
      <c r="E10" s="60"/>
      <c r="F10" s="60"/>
      <c r="G10" s="60"/>
      <c r="H10" s="61"/>
      <c r="I10" s="59" t="s">
        <v>34</v>
      </c>
      <c r="J10" s="60"/>
      <c r="K10" s="60"/>
      <c r="L10" s="60"/>
      <c r="M10" s="60"/>
      <c r="N10" s="60"/>
      <c r="O10" s="60"/>
      <c r="P10" s="60"/>
      <c r="Q10" s="61"/>
      <c r="R10" s="59"/>
      <c r="S10" s="60"/>
      <c r="T10" s="60"/>
      <c r="U10" s="60"/>
      <c r="V10" s="60"/>
      <c r="W10" s="60"/>
      <c r="X10" s="60"/>
      <c r="Y10" s="60"/>
      <c r="Z10" s="61"/>
      <c r="AA10" s="59" t="str">
        <f t="shared" si="1"/>
        <v>民事受付係</v>
      </c>
      <c r="AB10" s="60"/>
      <c r="AC10" s="60"/>
      <c r="AD10" s="60"/>
      <c r="AE10" s="60"/>
      <c r="AF10" s="60"/>
      <c r="AG10" s="60"/>
      <c r="AH10" s="60"/>
      <c r="AI10" s="60"/>
      <c r="AJ10" s="62"/>
      <c r="AK10" s="62"/>
      <c r="AL10" s="62"/>
      <c r="AM10" s="62"/>
      <c r="AN10" s="62"/>
      <c r="AO10" s="62"/>
      <c r="AP10" s="62"/>
      <c r="AQ10" s="62"/>
      <c r="AR10" s="63"/>
      <c r="AS10" s="67" t="s">
        <v>47</v>
      </c>
      <c r="AT10" s="70"/>
      <c r="AU10" s="70"/>
      <c r="AV10" s="70"/>
      <c r="AW10" s="70"/>
      <c r="AX10" s="71"/>
      <c r="AY10" s="59" t="s">
        <v>48</v>
      </c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1"/>
      <c r="BT10" s="59" t="s">
        <v>49</v>
      </c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1"/>
      <c r="CG10" s="72"/>
      <c r="CH10" s="65"/>
      <c r="CI10" s="65"/>
      <c r="CJ10" s="65"/>
      <c r="CK10" s="73"/>
      <c r="CL10" s="64"/>
      <c r="CM10" s="65"/>
      <c r="CN10" s="65"/>
      <c r="CO10" s="65"/>
      <c r="CP10" s="66"/>
      <c r="CQ10" s="59" t="str">
        <f t="shared" si="0"/>
        <v/>
      </c>
      <c r="CR10" s="60"/>
      <c r="CS10" s="60"/>
      <c r="CT10" s="60"/>
      <c r="CU10" s="60"/>
      <c r="CV10" s="60"/>
      <c r="CW10" s="60"/>
      <c r="CX10" s="61"/>
      <c r="CY10" s="67" t="s">
        <v>40</v>
      </c>
      <c r="CZ10" s="68"/>
      <c r="DA10" s="68"/>
      <c r="DB10" s="69"/>
      <c r="DC10" s="19"/>
    </row>
    <row r="11" spans="2:107" ht="17.25" hidden="1" x14ac:dyDescent="0.15">
      <c r="B11" s="13">
        <f>IF(C11="","",6)</f>
        <v>6</v>
      </c>
      <c r="C11" s="59" t="s">
        <v>71</v>
      </c>
      <c r="D11" s="60"/>
      <c r="E11" s="60"/>
      <c r="F11" s="60"/>
      <c r="G11" s="60"/>
      <c r="H11" s="61"/>
      <c r="I11" s="59" t="s">
        <v>34</v>
      </c>
      <c r="J11" s="60"/>
      <c r="K11" s="60"/>
      <c r="L11" s="60"/>
      <c r="M11" s="60"/>
      <c r="N11" s="60"/>
      <c r="O11" s="60"/>
      <c r="P11" s="60"/>
      <c r="Q11" s="61"/>
      <c r="R11" s="59"/>
      <c r="S11" s="60"/>
      <c r="T11" s="60"/>
      <c r="U11" s="60"/>
      <c r="V11" s="60"/>
      <c r="W11" s="60"/>
      <c r="X11" s="60"/>
      <c r="Y11" s="60"/>
      <c r="Z11" s="61"/>
      <c r="AA11" s="59" t="str">
        <f t="shared" si="1"/>
        <v>民事受付係</v>
      </c>
      <c r="AB11" s="60"/>
      <c r="AC11" s="60"/>
      <c r="AD11" s="60"/>
      <c r="AE11" s="60"/>
      <c r="AF11" s="60"/>
      <c r="AG11" s="60"/>
      <c r="AH11" s="60"/>
      <c r="AI11" s="60"/>
      <c r="AJ11" s="62"/>
      <c r="AK11" s="62"/>
      <c r="AL11" s="62"/>
      <c r="AM11" s="62"/>
      <c r="AN11" s="62"/>
      <c r="AO11" s="62"/>
      <c r="AP11" s="62"/>
      <c r="AQ11" s="62"/>
      <c r="AR11" s="63"/>
      <c r="AS11" s="67" t="s">
        <v>50</v>
      </c>
      <c r="AT11" s="70"/>
      <c r="AU11" s="70"/>
      <c r="AV11" s="70"/>
      <c r="AW11" s="70"/>
      <c r="AX11" s="71"/>
      <c r="AY11" s="59" t="s">
        <v>51</v>
      </c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1"/>
      <c r="BT11" s="59" t="s">
        <v>52</v>
      </c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1"/>
      <c r="CG11" s="72"/>
      <c r="CH11" s="65"/>
      <c r="CI11" s="65"/>
      <c r="CJ11" s="65"/>
      <c r="CK11" s="73"/>
      <c r="CL11" s="64"/>
      <c r="CM11" s="65"/>
      <c r="CN11" s="65"/>
      <c r="CO11" s="65"/>
      <c r="CP11" s="66"/>
      <c r="CQ11" s="59" t="str">
        <f t="shared" si="0"/>
        <v/>
      </c>
      <c r="CR11" s="60"/>
      <c r="CS11" s="60"/>
      <c r="CT11" s="60"/>
      <c r="CU11" s="60"/>
      <c r="CV11" s="60"/>
      <c r="CW11" s="60"/>
      <c r="CX11" s="61"/>
      <c r="CY11" s="67" t="s">
        <v>40</v>
      </c>
      <c r="CZ11" s="68"/>
      <c r="DA11" s="68"/>
      <c r="DB11" s="69"/>
      <c r="DC11" s="19"/>
    </row>
    <row r="12" spans="2:107" ht="17.25" hidden="1" x14ac:dyDescent="0.15">
      <c r="B12" s="13">
        <f>IF(C12="","",7)</f>
        <v>7</v>
      </c>
      <c r="C12" s="59" t="s">
        <v>72</v>
      </c>
      <c r="D12" s="60"/>
      <c r="E12" s="60"/>
      <c r="F12" s="60"/>
      <c r="G12" s="60"/>
      <c r="H12" s="61"/>
      <c r="I12" s="59" t="s">
        <v>34</v>
      </c>
      <c r="J12" s="60"/>
      <c r="K12" s="60"/>
      <c r="L12" s="60"/>
      <c r="M12" s="60"/>
      <c r="N12" s="60"/>
      <c r="O12" s="60"/>
      <c r="P12" s="60"/>
      <c r="Q12" s="61"/>
      <c r="R12" s="59"/>
      <c r="S12" s="60"/>
      <c r="T12" s="60"/>
      <c r="U12" s="60"/>
      <c r="V12" s="60"/>
      <c r="W12" s="60"/>
      <c r="X12" s="60"/>
      <c r="Y12" s="60"/>
      <c r="Z12" s="61"/>
      <c r="AA12" s="59" t="str">
        <f t="shared" si="1"/>
        <v>民事受付係</v>
      </c>
      <c r="AB12" s="60"/>
      <c r="AC12" s="60"/>
      <c r="AD12" s="60"/>
      <c r="AE12" s="60"/>
      <c r="AF12" s="60"/>
      <c r="AG12" s="60"/>
      <c r="AH12" s="60"/>
      <c r="AI12" s="60"/>
      <c r="AJ12" s="62"/>
      <c r="AK12" s="62"/>
      <c r="AL12" s="62"/>
      <c r="AM12" s="62"/>
      <c r="AN12" s="62"/>
      <c r="AO12" s="62"/>
      <c r="AP12" s="62"/>
      <c r="AQ12" s="62"/>
      <c r="AR12" s="63"/>
      <c r="AS12" s="67" t="s">
        <v>53</v>
      </c>
      <c r="AT12" s="70"/>
      <c r="AU12" s="70"/>
      <c r="AV12" s="70"/>
      <c r="AW12" s="70"/>
      <c r="AX12" s="71"/>
      <c r="AY12" s="59" t="s">
        <v>54</v>
      </c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  <c r="BT12" s="59" t="s">
        <v>55</v>
      </c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1"/>
      <c r="CG12" s="72"/>
      <c r="CH12" s="65"/>
      <c r="CI12" s="65"/>
      <c r="CJ12" s="65"/>
      <c r="CK12" s="73"/>
      <c r="CL12" s="64"/>
      <c r="CM12" s="65"/>
      <c r="CN12" s="65"/>
      <c r="CO12" s="65"/>
      <c r="CP12" s="66"/>
      <c r="CQ12" s="59" t="str">
        <f t="shared" si="0"/>
        <v/>
      </c>
      <c r="CR12" s="60"/>
      <c r="CS12" s="60"/>
      <c r="CT12" s="60"/>
      <c r="CU12" s="60"/>
      <c r="CV12" s="60"/>
      <c r="CW12" s="60"/>
      <c r="CX12" s="61"/>
      <c r="CY12" s="67" t="s">
        <v>40</v>
      </c>
      <c r="CZ12" s="68"/>
      <c r="DA12" s="68"/>
      <c r="DB12" s="69"/>
      <c r="DC12" s="19"/>
    </row>
    <row r="13" spans="2:107" ht="17.25" hidden="1" x14ac:dyDescent="0.15">
      <c r="B13" s="13">
        <f>IF(C13="","",8)</f>
        <v>8</v>
      </c>
      <c r="C13" s="59" t="s">
        <v>73</v>
      </c>
      <c r="D13" s="60"/>
      <c r="E13" s="60"/>
      <c r="F13" s="60"/>
      <c r="G13" s="60"/>
      <c r="H13" s="61"/>
      <c r="I13" s="59" t="s">
        <v>34</v>
      </c>
      <c r="J13" s="60"/>
      <c r="K13" s="60"/>
      <c r="L13" s="60"/>
      <c r="M13" s="60"/>
      <c r="N13" s="60"/>
      <c r="O13" s="60"/>
      <c r="P13" s="60"/>
      <c r="Q13" s="61"/>
      <c r="R13" s="59"/>
      <c r="S13" s="60"/>
      <c r="T13" s="60"/>
      <c r="U13" s="60"/>
      <c r="V13" s="60"/>
      <c r="W13" s="60"/>
      <c r="X13" s="60"/>
      <c r="Y13" s="60"/>
      <c r="Z13" s="61"/>
      <c r="AA13" s="59" t="str">
        <f t="shared" si="1"/>
        <v>民事受付係</v>
      </c>
      <c r="AB13" s="60"/>
      <c r="AC13" s="60"/>
      <c r="AD13" s="60"/>
      <c r="AE13" s="60"/>
      <c r="AF13" s="60"/>
      <c r="AG13" s="60"/>
      <c r="AH13" s="60"/>
      <c r="AI13" s="60"/>
      <c r="AJ13" s="62"/>
      <c r="AK13" s="62"/>
      <c r="AL13" s="62"/>
      <c r="AM13" s="62"/>
      <c r="AN13" s="62"/>
      <c r="AO13" s="62"/>
      <c r="AP13" s="62"/>
      <c r="AQ13" s="62"/>
      <c r="AR13" s="63"/>
      <c r="AS13" s="67" t="s">
        <v>56</v>
      </c>
      <c r="AT13" s="70"/>
      <c r="AU13" s="70"/>
      <c r="AV13" s="70"/>
      <c r="AW13" s="70"/>
      <c r="AX13" s="71"/>
      <c r="AY13" s="59" t="s">
        <v>57</v>
      </c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1"/>
      <c r="BT13" s="59" t="s">
        <v>58</v>
      </c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1"/>
      <c r="CG13" s="72"/>
      <c r="CH13" s="65"/>
      <c r="CI13" s="65"/>
      <c r="CJ13" s="65"/>
      <c r="CK13" s="73"/>
      <c r="CL13" s="64"/>
      <c r="CM13" s="65"/>
      <c r="CN13" s="65"/>
      <c r="CO13" s="65"/>
      <c r="CP13" s="66"/>
      <c r="CQ13" s="59" t="str">
        <f t="shared" si="0"/>
        <v/>
      </c>
      <c r="CR13" s="60"/>
      <c r="CS13" s="60"/>
      <c r="CT13" s="60"/>
      <c r="CU13" s="60"/>
      <c r="CV13" s="60"/>
      <c r="CW13" s="60"/>
      <c r="CX13" s="61"/>
      <c r="CY13" s="67" t="s">
        <v>40</v>
      </c>
      <c r="CZ13" s="68"/>
      <c r="DA13" s="68"/>
      <c r="DB13" s="69"/>
      <c r="DC13" s="19"/>
    </row>
    <row r="14" spans="2:107" ht="17.25" hidden="1" x14ac:dyDescent="0.15">
      <c r="B14" s="13">
        <f>IF(C14="","",9)</f>
        <v>9</v>
      </c>
      <c r="C14" s="59" t="s">
        <v>74</v>
      </c>
      <c r="D14" s="60"/>
      <c r="E14" s="60"/>
      <c r="F14" s="60"/>
      <c r="G14" s="60"/>
      <c r="H14" s="61"/>
      <c r="I14" s="59" t="s">
        <v>34</v>
      </c>
      <c r="J14" s="60"/>
      <c r="K14" s="60"/>
      <c r="L14" s="60"/>
      <c r="M14" s="60"/>
      <c r="N14" s="60"/>
      <c r="O14" s="60"/>
      <c r="P14" s="60"/>
      <c r="Q14" s="61"/>
      <c r="R14" s="59"/>
      <c r="S14" s="60"/>
      <c r="T14" s="60"/>
      <c r="U14" s="60"/>
      <c r="V14" s="60"/>
      <c r="W14" s="60"/>
      <c r="X14" s="60"/>
      <c r="Y14" s="60"/>
      <c r="Z14" s="61"/>
      <c r="AA14" s="59" t="str">
        <f t="shared" si="1"/>
        <v>民事受付係</v>
      </c>
      <c r="AB14" s="60"/>
      <c r="AC14" s="60"/>
      <c r="AD14" s="60"/>
      <c r="AE14" s="60"/>
      <c r="AF14" s="60"/>
      <c r="AG14" s="60"/>
      <c r="AH14" s="60"/>
      <c r="AI14" s="60"/>
      <c r="AJ14" s="62"/>
      <c r="AK14" s="62"/>
      <c r="AL14" s="62"/>
      <c r="AM14" s="62"/>
      <c r="AN14" s="62"/>
      <c r="AO14" s="62"/>
      <c r="AP14" s="62"/>
      <c r="AQ14" s="62"/>
      <c r="AR14" s="63"/>
      <c r="AS14" s="67" t="s">
        <v>59</v>
      </c>
      <c r="AT14" s="70"/>
      <c r="AU14" s="70"/>
      <c r="AV14" s="70"/>
      <c r="AW14" s="70"/>
      <c r="AX14" s="71"/>
      <c r="AY14" s="59" t="s">
        <v>60</v>
      </c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1"/>
      <c r="BT14" s="59" t="s">
        <v>61</v>
      </c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72"/>
      <c r="CH14" s="65"/>
      <c r="CI14" s="65"/>
      <c r="CJ14" s="65"/>
      <c r="CK14" s="73"/>
      <c r="CL14" s="64"/>
      <c r="CM14" s="65"/>
      <c r="CN14" s="65"/>
      <c r="CO14" s="65"/>
      <c r="CP14" s="66"/>
      <c r="CQ14" s="59" t="str">
        <f t="shared" si="0"/>
        <v/>
      </c>
      <c r="CR14" s="60"/>
      <c r="CS14" s="60"/>
      <c r="CT14" s="60"/>
      <c r="CU14" s="60"/>
      <c r="CV14" s="60"/>
      <c r="CW14" s="60"/>
      <c r="CX14" s="61"/>
      <c r="CY14" s="67" t="s">
        <v>40</v>
      </c>
      <c r="CZ14" s="68"/>
      <c r="DA14" s="68"/>
      <c r="DB14" s="69"/>
      <c r="DC14" s="19"/>
    </row>
    <row r="15" spans="2:107" ht="17.25" hidden="1" x14ac:dyDescent="0.15">
      <c r="B15" s="13">
        <f>IF(C15="","",10)</f>
        <v>10</v>
      </c>
      <c r="C15" s="59" t="s">
        <v>75</v>
      </c>
      <c r="D15" s="60"/>
      <c r="E15" s="60"/>
      <c r="F15" s="60"/>
      <c r="G15" s="60"/>
      <c r="H15" s="61"/>
      <c r="I15" s="59" t="s">
        <v>34</v>
      </c>
      <c r="J15" s="60"/>
      <c r="K15" s="60"/>
      <c r="L15" s="60"/>
      <c r="M15" s="60"/>
      <c r="N15" s="60"/>
      <c r="O15" s="60"/>
      <c r="P15" s="60"/>
      <c r="Q15" s="61"/>
      <c r="R15" s="59"/>
      <c r="S15" s="60"/>
      <c r="T15" s="60"/>
      <c r="U15" s="60"/>
      <c r="V15" s="60"/>
      <c r="W15" s="60"/>
      <c r="X15" s="60"/>
      <c r="Y15" s="60"/>
      <c r="Z15" s="61"/>
      <c r="AA15" s="59" t="str">
        <f t="shared" si="1"/>
        <v>民事受付係</v>
      </c>
      <c r="AB15" s="60"/>
      <c r="AC15" s="60"/>
      <c r="AD15" s="60"/>
      <c r="AE15" s="60"/>
      <c r="AF15" s="60"/>
      <c r="AG15" s="60"/>
      <c r="AH15" s="60"/>
      <c r="AI15" s="60"/>
      <c r="AJ15" s="62"/>
      <c r="AK15" s="62"/>
      <c r="AL15" s="62"/>
      <c r="AM15" s="62"/>
      <c r="AN15" s="62"/>
      <c r="AO15" s="62"/>
      <c r="AP15" s="62"/>
      <c r="AQ15" s="62"/>
      <c r="AR15" s="63"/>
      <c r="AS15" s="67" t="s">
        <v>62</v>
      </c>
      <c r="AT15" s="70"/>
      <c r="AU15" s="70"/>
      <c r="AV15" s="70"/>
      <c r="AW15" s="70"/>
      <c r="AX15" s="71"/>
      <c r="AY15" s="59" t="s">
        <v>63</v>
      </c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1"/>
      <c r="BT15" s="59" t="s">
        <v>64</v>
      </c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1"/>
      <c r="CG15" s="72"/>
      <c r="CH15" s="65"/>
      <c r="CI15" s="65"/>
      <c r="CJ15" s="65"/>
      <c r="CK15" s="73"/>
      <c r="CL15" s="64"/>
      <c r="CM15" s="65"/>
      <c r="CN15" s="65"/>
      <c r="CO15" s="65"/>
      <c r="CP15" s="66"/>
      <c r="CQ15" s="59" t="str">
        <f t="shared" si="0"/>
        <v/>
      </c>
      <c r="CR15" s="60"/>
      <c r="CS15" s="60"/>
      <c r="CT15" s="60"/>
      <c r="CU15" s="60"/>
      <c r="CV15" s="60"/>
      <c r="CW15" s="60"/>
      <c r="CX15" s="61"/>
      <c r="CY15" s="67" t="s">
        <v>40</v>
      </c>
      <c r="CZ15" s="68"/>
      <c r="DA15" s="68"/>
      <c r="DB15" s="69"/>
      <c r="DC15" s="19"/>
    </row>
    <row r="16" spans="2:107" ht="18" hidden="1" thickBot="1" x14ac:dyDescent="0.2">
      <c r="B16" s="13">
        <f>IF(C16="","",11)</f>
        <v>11</v>
      </c>
      <c r="C16" s="104" t="s">
        <v>76</v>
      </c>
      <c r="D16" s="105"/>
      <c r="E16" s="105"/>
      <c r="F16" s="105"/>
      <c r="G16" s="105"/>
      <c r="H16" s="106"/>
      <c r="I16" s="104" t="s">
        <v>39</v>
      </c>
      <c r="J16" s="105"/>
      <c r="K16" s="105"/>
      <c r="L16" s="105"/>
      <c r="M16" s="105"/>
      <c r="N16" s="105"/>
      <c r="O16" s="105"/>
      <c r="P16" s="105"/>
      <c r="Q16" s="106"/>
      <c r="R16" s="104"/>
      <c r="S16" s="105"/>
      <c r="T16" s="105"/>
      <c r="U16" s="105"/>
      <c r="V16" s="105"/>
      <c r="W16" s="105"/>
      <c r="X16" s="105"/>
      <c r="Y16" s="105"/>
      <c r="Z16" s="106"/>
      <c r="AA16" s="59" t="str">
        <f t="shared" si="1"/>
        <v>民事受付係</v>
      </c>
      <c r="AB16" s="60"/>
      <c r="AC16" s="60"/>
      <c r="AD16" s="60"/>
      <c r="AE16" s="60"/>
      <c r="AF16" s="60"/>
      <c r="AG16" s="60"/>
      <c r="AH16" s="60"/>
      <c r="AI16" s="60"/>
      <c r="AJ16" s="62"/>
      <c r="AK16" s="62"/>
      <c r="AL16" s="62"/>
      <c r="AM16" s="62"/>
      <c r="AN16" s="62"/>
      <c r="AO16" s="62"/>
      <c r="AP16" s="62"/>
      <c r="AQ16" s="62"/>
      <c r="AR16" s="63"/>
      <c r="AS16" s="107" t="s">
        <v>79</v>
      </c>
      <c r="AT16" s="108"/>
      <c r="AU16" s="108"/>
      <c r="AV16" s="108"/>
      <c r="AW16" s="108"/>
      <c r="AX16" s="109"/>
      <c r="AY16" s="104" t="s">
        <v>77</v>
      </c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6"/>
      <c r="BT16" s="104" t="s">
        <v>78</v>
      </c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  <c r="CG16" s="110"/>
      <c r="CH16" s="102"/>
      <c r="CI16" s="102"/>
      <c r="CJ16" s="102"/>
      <c r="CK16" s="111"/>
      <c r="CL16" s="101"/>
      <c r="CM16" s="102"/>
      <c r="CN16" s="102"/>
      <c r="CO16" s="102"/>
      <c r="CP16" s="103"/>
      <c r="CQ16" s="104" t="str">
        <f t="shared" si="0"/>
        <v/>
      </c>
      <c r="CR16" s="105"/>
      <c r="CS16" s="105"/>
      <c r="CT16" s="105"/>
      <c r="CU16" s="105"/>
      <c r="CV16" s="105"/>
      <c r="CW16" s="105"/>
      <c r="CX16" s="106"/>
      <c r="CY16" s="107" t="s">
        <v>38</v>
      </c>
      <c r="CZ16" s="112"/>
      <c r="DA16" s="112"/>
      <c r="DB16" s="113"/>
      <c r="DC16" s="19"/>
    </row>
    <row r="17" spans="2:107" ht="17.25" hidden="1" x14ac:dyDescent="0.15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2"/>
      <c r="CZ17" s="12"/>
      <c r="DA17" s="12"/>
      <c r="DB17" s="12"/>
      <c r="DC17" s="23"/>
    </row>
    <row r="18" spans="2:107" hidden="1" x14ac:dyDescent="0.15"/>
    <row r="19" spans="2:107" hidden="1" x14ac:dyDescent="0.15"/>
    <row r="20" spans="2:107" hidden="1" x14ac:dyDescent="0.15"/>
  </sheetData>
  <sheetProtection sheet="1" objects="1" scenarios="1"/>
  <mergeCells count="150">
    <mergeCell ref="R6:Z6"/>
    <mergeCell ref="BT9:CF9"/>
    <mergeCell ref="CG9:CK9"/>
    <mergeCell ref="CL9:CP9"/>
    <mergeCell ref="CQ9:CX9"/>
    <mergeCell ref="CY4:DB4"/>
    <mergeCell ref="C3:DB3"/>
    <mergeCell ref="CG6:CK6"/>
    <mergeCell ref="CY15:DB15"/>
    <mergeCell ref="C6:H6"/>
    <mergeCell ref="I6:Q6"/>
    <mergeCell ref="AS6:AX6"/>
    <mergeCell ref="C5:H5"/>
    <mergeCell ref="I5:Q5"/>
    <mergeCell ref="CQ15:CX15"/>
    <mergeCell ref="C15:H15"/>
    <mergeCell ref="I15:Q15"/>
    <mergeCell ref="AS15:AX15"/>
    <mergeCell ref="AY15:BS15"/>
    <mergeCell ref="R15:Z15"/>
    <mergeCell ref="AA15:AR15"/>
    <mergeCell ref="R5:Z5"/>
    <mergeCell ref="AA5:AR5"/>
    <mergeCell ref="CL15:CP15"/>
    <mergeCell ref="CY16:DB16"/>
    <mergeCell ref="CY5:DB5"/>
    <mergeCell ref="CY10:DB10"/>
    <mergeCell ref="CY11:DB11"/>
    <mergeCell ref="CY12:DB12"/>
    <mergeCell ref="CY14:DB14"/>
    <mergeCell ref="CY6:DB6"/>
    <mergeCell ref="CY7:DB7"/>
    <mergeCell ref="CY8:DB8"/>
    <mergeCell ref="CY9:DB9"/>
    <mergeCell ref="CL16:CP16"/>
    <mergeCell ref="CQ16:CX16"/>
    <mergeCell ref="C16:H16"/>
    <mergeCell ref="I16:Q16"/>
    <mergeCell ref="AS16:AX16"/>
    <mergeCell ref="AY16:BS16"/>
    <mergeCell ref="R16:Z16"/>
    <mergeCell ref="AA16:AR16"/>
    <mergeCell ref="BT16:CF16"/>
    <mergeCell ref="CG16:CK16"/>
    <mergeCell ref="BT15:CF15"/>
    <mergeCell ref="CG15:CK15"/>
    <mergeCell ref="CL14:CP14"/>
    <mergeCell ref="CQ14:CX14"/>
    <mergeCell ref="C14:H14"/>
    <mergeCell ref="I14:Q14"/>
    <mergeCell ref="AS14:AX14"/>
    <mergeCell ref="AY14:BS14"/>
    <mergeCell ref="R14:Z14"/>
    <mergeCell ref="AA14:AR14"/>
    <mergeCell ref="BT14:CF14"/>
    <mergeCell ref="CG14:CK14"/>
    <mergeCell ref="CL12:CP12"/>
    <mergeCell ref="CQ12:CX12"/>
    <mergeCell ref="C12:H12"/>
    <mergeCell ref="I12:Q12"/>
    <mergeCell ref="AS12:AX12"/>
    <mergeCell ref="AY12:BS12"/>
    <mergeCell ref="R12:Z12"/>
    <mergeCell ref="AA12:AR12"/>
    <mergeCell ref="BT12:CF12"/>
    <mergeCell ref="CG12:CK12"/>
    <mergeCell ref="CG11:CK11"/>
    <mergeCell ref="CL11:CP11"/>
    <mergeCell ref="CQ11:CX11"/>
    <mergeCell ref="C11:H11"/>
    <mergeCell ref="I11:Q11"/>
    <mergeCell ref="AS11:AX11"/>
    <mergeCell ref="AY11:BS11"/>
    <mergeCell ref="R11:Z11"/>
    <mergeCell ref="AA11:AR11"/>
    <mergeCell ref="BT11:CF11"/>
    <mergeCell ref="BT8:CF8"/>
    <mergeCell ref="CG8:CK8"/>
    <mergeCell ref="CL8:CP8"/>
    <mergeCell ref="BT10:CF10"/>
    <mergeCell ref="CG10:CK10"/>
    <mergeCell ref="CL10:CP10"/>
    <mergeCell ref="CQ10:CX10"/>
    <mergeCell ref="C10:H10"/>
    <mergeCell ref="I10:Q10"/>
    <mergeCell ref="AS10:AX10"/>
    <mergeCell ref="AY10:BS10"/>
    <mergeCell ref="R10:Z10"/>
    <mergeCell ref="AA10:AR10"/>
    <mergeCell ref="AS7:AX7"/>
    <mergeCell ref="AY7:BS7"/>
    <mergeCell ref="R7:Z7"/>
    <mergeCell ref="AA7:AR7"/>
    <mergeCell ref="C9:H9"/>
    <mergeCell ref="I9:Q9"/>
    <mergeCell ref="AS9:AX9"/>
    <mergeCell ref="AY9:BS9"/>
    <mergeCell ref="R9:Z9"/>
    <mergeCell ref="AA9:AR9"/>
    <mergeCell ref="CG4:CK4"/>
    <mergeCell ref="CL4:CP4"/>
    <mergeCell ref="CQ4:CX4"/>
    <mergeCell ref="AA6:AR6"/>
    <mergeCell ref="BT6:CF6"/>
    <mergeCell ref="AY6:BS6"/>
    <mergeCell ref="BT5:CF5"/>
    <mergeCell ref="CG5:CK5"/>
    <mergeCell ref="CL5:CP5"/>
    <mergeCell ref="CQ5:CX5"/>
    <mergeCell ref="BT4:CF4"/>
    <mergeCell ref="CL6:CP6"/>
    <mergeCell ref="CQ6:CX6"/>
    <mergeCell ref="AS5:AX5"/>
    <mergeCell ref="AY5:BS5"/>
    <mergeCell ref="C2:F2"/>
    <mergeCell ref="G2:H2"/>
    <mergeCell ref="C4:H4"/>
    <mergeCell ref="I4:Q4"/>
    <mergeCell ref="J2:M2"/>
    <mergeCell ref="N2:O2"/>
    <mergeCell ref="Q2:U2"/>
    <mergeCell ref="AS4:AX4"/>
    <mergeCell ref="AY4:BS4"/>
    <mergeCell ref="R4:Z4"/>
    <mergeCell ref="AA4:AR4"/>
    <mergeCell ref="V2:W2"/>
    <mergeCell ref="C13:H13"/>
    <mergeCell ref="I13:Q13"/>
    <mergeCell ref="R13:Z13"/>
    <mergeCell ref="AA13:AR13"/>
    <mergeCell ref="BT7:CF7"/>
    <mergeCell ref="CL13:CP13"/>
    <mergeCell ref="CQ13:CX13"/>
    <mergeCell ref="CY13:DB13"/>
    <mergeCell ref="AS13:AX13"/>
    <mergeCell ref="AY13:BS13"/>
    <mergeCell ref="BT13:CF13"/>
    <mergeCell ref="CG13:CK13"/>
    <mergeCell ref="CQ8:CX8"/>
    <mergeCell ref="C8:H8"/>
    <mergeCell ref="I8:Q8"/>
    <mergeCell ref="AS8:AX8"/>
    <mergeCell ref="AY8:BS8"/>
    <mergeCell ref="R8:Z8"/>
    <mergeCell ref="AA8:AR8"/>
    <mergeCell ref="CG7:CK7"/>
    <mergeCell ref="CL7:CP7"/>
    <mergeCell ref="CQ7:CX7"/>
    <mergeCell ref="C7:H7"/>
    <mergeCell ref="I7:Q7"/>
  </mergeCells>
  <phoneticPr fontId="2"/>
  <conditionalFormatting sqref="C5:DB16">
    <cfRule type="expression" dxfId="1" priority="1" stopIfTrue="1">
      <formula>$B5=$G$2-5</formula>
    </cfRule>
  </conditionalFormatting>
  <conditionalFormatting sqref="B5:B16">
    <cfRule type="expression" dxfId="0" priority="2" stopIfTrue="1">
      <formula>$B5=$G$2-5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収入印紙等一覧・申立書の提出について</vt:lpstr>
      <vt:lpstr>裁判所情報</vt:lpstr>
      <vt:lpstr>収入印紙等一覧・申立書の提出について!Print_Area</vt:lpstr>
    </vt:vector>
  </TitlesOfParts>
  <Company>最高裁判所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user1</cp:lastModifiedBy>
  <cp:lastPrinted>2019-09-27T03:00:11Z</cp:lastPrinted>
  <dcterms:created xsi:type="dcterms:W3CDTF">2008-06-13T08:42:21Z</dcterms:created>
  <dcterms:modified xsi:type="dcterms:W3CDTF">2019-09-27T03:00:38Z</dcterms:modified>
</cp:coreProperties>
</file>