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7F798B24-80B3-4D6A-8A2D-BE9CB1C09D12}" xr6:coauthVersionLast="47" xr6:coauthVersionMax="47" xr10:uidLastSave="{00000000-0000-0000-0000-000000000000}"/>
  <bookViews>
    <workbookView xWindow="-20610" yWindow="5160" windowWidth="20730" windowHeight="11040" tabRatio="513" xr2:uid="{00000000-000D-0000-FFFF-FFFF00000000}"/>
  </bookViews>
  <sheets>
    <sheet name="検察審査会の受理件数，議決件数等（令和3年～令和7年）" sheetId="9" r:id="rId1"/>
  </sheets>
  <definedNames>
    <definedName name="_xlnm.Print_Area" localSheetId="0">'検察審査会の受理件数，議決件数等（令和3年～令和7年）'!$B$2:$P$8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9" l="1"/>
  <c r="N8" i="9"/>
  <c r="M8" i="9"/>
  <c r="L8" i="9"/>
  <c r="J8" i="9"/>
  <c r="I8" i="9"/>
  <c r="H8" i="9"/>
  <c r="G8" i="9"/>
  <c r="F8" i="9"/>
  <c r="E8" i="9"/>
  <c r="D8" i="9"/>
  <c r="C8" i="9"/>
</calcChain>
</file>

<file path=xl/sharedStrings.xml><?xml version="1.0" encoding="utf-8"?>
<sst xmlns="http://schemas.openxmlformats.org/spreadsheetml/2006/main" count="16" uniqueCount="16">
  <si>
    <t>施行以来総計</t>
    <rPh sb="0" eb="2">
      <t>セコウ</t>
    </rPh>
    <rPh sb="2" eb="4">
      <t>イライ</t>
    </rPh>
    <rPh sb="4" eb="6">
      <t>ソウケイ</t>
    </rPh>
    <phoneticPr fontId="1"/>
  </si>
  <si>
    <t>年次</t>
    <rPh sb="0" eb="2">
      <t>ネンジ</t>
    </rPh>
    <phoneticPr fontId="1"/>
  </si>
  <si>
    <t>建議・勧告（事件数）</t>
    <rPh sb="0" eb="2">
      <t>ケンギ</t>
    </rPh>
    <rPh sb="3" eb="5">
      <t>カンコク</t>
    </rPh>
    <rPh sb="6" eb="8">
      <t>ジケン</t>
    </rPh>
    <rPh sb="8" eb="9">
      <t>スウ</t>
    </rPh>
    <phoneticPr fontId="1"/>
  </si>
  <si>
    <t>審査事件・新受・申立てによるもの（延べ人員）</t>
    <rPh sb="0" eb="2">
      <t>シンサ</t>
    </rPh>
    <rPh sb="2" eb="4">
      <t>ジケン</t>
    </rPh>
    <rPh sb="5" eb="6">
      <t>シン</t>
    </rPh>
    <rPh sb="6" eb="7">
      <t>ジュ</t>
    </rPh>
    <rPh sb="8" eb="10">
      <t>モウシタ</t>
    </rPh>
    <rPh sb="17" eb="18">
      <t>ノ</t>
    </rPh>
    <phoneticPr fontId="1"/>
  </si>
  <si>
    <t>審査事件・新受・職権によるもの（延べ人員）</t>
    <rPh sb="0" eb="2">
      <t>シンサ</t>
    </rPh>
    <rPh sb="2" eb="4">
      <t>ジケン</t>
    </rPh>
    <rPh sb="5" eb="6">
      <t>シン</t>
    </rPh>
    <rPh sb="6" eb="7">
      <t>ジュ</t>
    </rPh>
    <rPh sb="8" eb="10">
      <t>ショッケン</t>
    </rPh>
    <phoneticPr fontId="1"/>
  </si>
  <si>
    <t>審査事件・新受・合計（延べ人員）</t>
    <rPh sb="0" eb="2">
      <t>シンサ</t>
    </rPh>
    <rPh sb="2" eb="4">
      <t>ジケン</t>
    </rPh>
    <rPh sb="5" eb="6">
      <t>シン</t>
    </rPh>
    <rPh sb="6" eb="7">
      <t>ジュ</t>
    </rPh>
    <rPh sb="8" eb="10">
      <t>ゴウケイ</t>
    </rPh>
    <phoneticPr fontId="1"/>
  </si>
  <si>
    <t>審査事件・既済・起訴相当（延べ人員）</t>
    <rPh sb="0" eb="2">
      <t>シンサ</t>
    </rPh>
    <rPh sb="2" eb="4">
      <t>ジケン</t>
    </rPh>
    <rPh sb="5" eb="7">
      <t>キサイ</t>
    </rPh>
    <rPh sb="8" eb="10">
      <t>キソ</t>
    </rPh>
    <rPh sb="10" eb="12">
      <t>ソウトウ</t>
    </rPh>
    <phoneticPr fontId="1"/>
  </si>
  <si>
    <t>審査事件・既済・不起訴不当（延べ人員）</t>
    <rPh sb="8" eb="11">
      <t>フキソ</t>
    </rPh>
    <rPh sb="11" eb="13">
      <t>フトウ</t>
    </rPh>
    <phoneticPr fontId="1"/>
  </si>
  <si>
    <t>審査事件・既済・不起訴相当（延べ人員）</t>
    <rPh sb="8" eb="11">
      <t>フキソ</t>
    </rPh>
    <rPh sb="11" eb="13">
      <t>ソウトウ</t>
    </rPh>
    <phoneticPr fontId="1"/>
  </si>
  <si>
    <t>審査事件・既済・その他（審査打切り・申立却下・移送）（延べ人員）</t>
    <rPh sb="10" eb="11">
      <t>タ</t>
    </rPh>
    <rPh sb="12" eb="14">
      <t>シンサ</t>
    </rPh>
    <rPh sb="14" eb="16">
      <t>ウチキ</t>
    </rPh>
    <rPh sb="18" eb="20">
      <t>モウシタ</t>
    </rPh>
    <rPh sb="20" eb="22">
      <t>キャッカ</t>
    </rPh>
    <rPh sb="23" eb="25">
      <t>イソウ</t>
    </rPh>
    <phoneticPr fontId="1"/>
  </si>
  <si>
    <t>審査事件・既済・合計（延べ人員）</t>
    <rPh sb="8" eb="10">
      <t>ゴウケイ</t>
    </rPh>
    <phoneticPr fontId="1"/>
  </si>
  <si>
    <t>審査事件・未済（延べ人員）</t>
    <rPh sb="0" eb="2">
      <t>シンサ</t>
    </rPh>
    <rPh sb="2" eb="4">
      <t>ジケン</t>
    </rPh>
    <rPh sb="5" eb="7">
      <t>ミサイ</t>
    </rPh>
    <phoneticPr fontId="1"/>
  </si>
  <si>
    <t>第二段階の審査・開始（延べ人員）</t>
    <rPh sb="0" eb="1">
      <t>ダイ</t>
    </rPh>
    <rPh sb="1" eb="4">
      <t>ニダンカイ</t>
    </rPh>
    <rPh sb="5" eb="7">
      <t>シンサ</t>
    </rPh>
    <rPh sb="8" eb="10">
      <t>カイシ</t>
    </rPh>
    <phoneticPr fontId="1"/>
  </si>
  <si>
    <t>第二段階の審査・既済・起訴議決（延べ人員）</t>
    <rPh sb="8" eb="10">
      <t>キサイ</t>
    </rPh>
    <rPh sb="11" eb="13">
      <t>キソ</t>
    </rPh>
    <rPh sb="13" eb="15">
      <t>ギケツ</t>
    </rPh>
    <phoneticPr fontId="1"/>
  </si>
  <si>
    <t>第二段階の審査・既済・起訴議決に至らず（延べ人員）</t>
    <rPh sb="8" eb="10">
      <t>キサイ</t>
    </rPh>
    <rPh sb="11" eb="13">
      <t>キソ</t>
    </rPh>
    <rPh sb="13" eb="15">
      <t>ギケツ</t>
    </rPh>
    <rPh sb="16" eb="17">
      <t>イタ</t>
    </rPh>
    <phoneticPr fontId="1"/>
  </si>
  <si>
    <t>第二段階の審査・未済（延べ人員）</t>
    <rPh sb="0" eb="1">
      <t>ダイ</t>
    </rPh>
    <rPh sb="1" eb="4">
      <t>ニダンカイ</t>
    </rPh>
    <rPh sb="5" eb="7">
      <t>シンサ</t>
    </rPh>
    <rPh sb="8" eb="10">
      <t>ミサイ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</si>
</sst>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);[Red]\(#,##0\)"/>
  </numFmts>
  <fonts count="3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5" xfId="0" applyFont="1" applyFill="1" applyBorder="1" applyAlignment="1">
      <alignment vertical="top" textRotation="255" wrapText="1"/>
    </xf>
    <xf numFmtId="0" fontId="2" fillId="0" borderId="7" xfId="0" applyFont="1" applyBorder="1" applyAlignment="1">
      <alignment vertical="top" textRotation="255" wrapText="1"/>
    </xf>
    <xf numFmtId="0" fontId="2" fillId="0" borderId="6" xfId="0" applyFont="1" applyFill="1" applyBorder="1" applyAlignment="1">
      <alignment vertical="top" textRotation="255" wrapText="1"/>
    </xf>
    <xf numFmtId="0" fontId="2" fillId="0" borderId="8" xfId="0" applyFont="1" applyFill="1" applyBorder="1" applyAlignment="1">
      <alignment vertical="top" textRotation="255" wrapText="1"/>
    </xf>
    <xf numFmtId="0" fontId="2" fillId="0" borderId="9" xfId="0" applyFont="1" applyFill="1" applyBorder="1" applyAlignment="1">
      <alignment vertical="top" textRotation="255" wrapText="1"/>
    </xf>
    <xf numFmtId="0" fontId="2" fillId="0" borderId="10" xfId="0" applyFont="1" applyFill="1" applyBorder="1" applyAlignment="1">
      <alignment vertical="top" textRotation="255" wrapText="1"/>
    </xf>
    <xf numFmtId="0" fontId="0" fillId="0" borderId="4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left" vertical="center"/>
    </xf>
    <xf numFmtId="177" fontId="0" fillId="0" borderId="11" xfId="0" applyNumberFormat="1" applyFont="1" applyFill="1" applyBorder="1" applyAlignment="1">
      <alignment vertical="center"/>
    </xf>
    <xf numFmtId="177" fontId="0" fillId="0" borderId="12" xfId="0" applyNumberFormat="1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vertical="center"/>
    </xf>
    <xf numFmtId="177" fontId="0" fillId="0" borderId="3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vertical="top" textRotation="255" wrapText="1"/>
    </xf>
    <xf numFmtId="176" fontId="2" fillId="0" borderId="13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4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16" xfId="0" applyNumberFormat="1" applyFont="1" applyFill="1" applyBorder="1" applyAlignment="1">
      <alignment vertical="center"/>
    </xf>
    <xf numFmtId="176" fontId="2" fillId="0" borderId="20" xfId="0" applyNumberFormat="1" applyFont="1" applyFill="1" applyBorder="1" applyAlignment="1">
      <alignment horizontal="center" vertical="center"/>
    </xf>
    <xf numFmtId="177" fontId="0" fillId="0" borderId="21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7" fontId="0" fillId="0" borderId="23" xfId="0" applyNumberFormat="1" applyFont="1" applyFill="1" applyBorder="1" applyAlignment="1">
      <alignment horizontal="right" vertical="center"/>
    </xf>
    <xf numFmtId="177" fontId="0" fillId="0" borderId="24" xfId="0" applyNumberFormat="1" applyFont="1" applyFill="1" applyBorder="1" applyAlignment="1">
      <alignment horizontal="right" vertical="center"/>
    </xf>
    <xf numFmtId="177" fontId="0" fillId="0" borderId="25" xfId="0" applyNumberFormat="1" applyFont="1" applyFill="1" applyBorder="1" applyAlignment="1">
      <alignment horizontal="right" vertical="center"/>
    </xf>
    <xf numFmtId="176" fontId="2" fillId="0" borderId="17" xfId="0" applyNumberFormat="1" applyFont="1" applyFill="1" applyBorder="1" applyAlignment="1">
      <alignment horizontal="center" vertical="center"/>
    </xf>
    <xf numFmtId="177" fontId="0" fillId="0" borderId="26" xfId="0" applyNumberFormat="1" applyFont="1" applyFill="1" applyBorder="1" applyAlignment="1">
      <alignment vertical="center"/>
    </xf>
    <xf numFmtId="177" fontId="0" fillId="0" borderId="27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7" fontId="0" fillId="0" borderId="19" xfId="0" applyNumberFormat="1" applyFont="1" applyFill="1" applyBorder="1" applyAlignment="1">
      <alignment vertical="center"/>
    </xf>
    <xf numFmtId="0" fontId="0" fillId="0" borderId="0" xfId="0" applyFont="1" applyFill="1" applyAlignment="1">
      <alignment wrapText="1"/>
    </xf>
    <xf numFmtId="177" fontId="0" fillId="0" borderId="28" xfId="0" applyNumberFormat="1" applyFont="1" applyFill="1" applyBorder="1" applyAlignment="1">
      <alignment vertical="center"/>
    </xf>
    <xf numFmtId="177" fontId="0" fillId="0" borderId="29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F4093-9894-46C1-944D-6761575C6372}">
  <sheetPr>
    <pageSetUpPr fitToPage="1"/>
  </sheetPr>
  <dimension ref="A1:P8"/>
  <sheetViews>
    <sheetView tabSelected="1" zoomScale="85" zoomScaleNormal="85" workbookViewId="0">
      <selection activeCell="J2" sqref="J2"/>
    </sheetView>
  </sheetViews>
  <sheetFormatPr defaultColWidth="9" defaultRowHeight="14.25" x14ac:dyDescent="0.15"/>
  <cols>
    <col min="1" max="1" width="6" style="9" customWidth="1"/>
    <col min="2" max="2" width="13.75" style="9" customWidth="1"/>
    <col min="3" max="16" width="9.625" style="9" customWidth="1"/>
    <col min="17" max="16384" width="9" style="9"/>
  </cols>
  <sheetData>
    <row r="1" spans="1:16" ht="15" thickBot="1" x14ac:dyDescent="0.2"/>
    <row r="2" spans="1:16" s="10" customFormat="1" ht="179.45" customHeight="1" x14ac:dyDescent="0.15">
      <c r="A2" s="33"/>
      <c r="B2" s="2" t="s">
        <v>1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6" t="s">
        <v>8</v>
      </c>
      <c r="I2" s="16" t="s">
        <v>9</v>
      </c>
      <c r="J2" s="3" t="s">
        <v>10</v>
      </c>
      <c r="K2" s="3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1" t="s">
        <v>2</v>
      </c>
    </row>
    <row r="3" spans="1:16" ht="42.75" customHeight="1" x14ac:dyDescent="0.15">
      <c r="B3" s="8">
        <v>2021</v>
      </c>
      <c r="C3" s="12">
        <v>3835</v>
      </c>
      <c r="D3" s="13">
        <v>27</v>
      </c>
      <c r="E3" s="14">
        <v>3862</v>
      </c>
      <c r="F3" s="13">
        <v>140</v>
      </c>
      <c r="G3" s="14">
        <v>242</v>
      </c>
      <c r="H3" s="12">
        <v>2821</v>
      </c>
      <c r="I3" s="13">
        <v>308</v>
      </c>
      <c r="J3" s="14">
        <v>3511</v>
      </c>
      <c r="K3" s="14">
        <v>1346</v>
      </c>
      <c r="L3" s="13">
        <v>0</v>
      </c>
      <c r="M3" s="13">
        <v>0</v>
      </c>
      <c r="N3" s="13">
        <v>1</v>
      </c>
      <c r="O3" s="13">
        <v>0</v>
      </c>
      <c r="P3" s="15">
        <v>0</v>
      </c>
    </row>
    <row r="4" spans="1:16" ht="42.75" customHeight="1" x14ac:dyDescent="0.15">
      <c r="B4" s="17">
        <v>2022</v>
      </c>
      <c r="C4" s="18">
        <v>4041</v>
      </c>
      <c r="D4" s="19">
        <v>45</v>
      </c>
      <c r="E4" s="20">
        <v>4086</v>
      </c>
      <c r="F4" s="19">
        <v>30</v>
      </c>
      <c r="G4" s="20">
        <v>137</v>
      </c>
      <c r="H4" s="18">
        <v>2555</v>
      </c>
      <c r="I4" s="19">
        <v>1683</v>
      </c>
      <c r="J4" s="20">
        <v>4405</v>
      </c>
      <c r="K4" s="20">
        <v>1027</v>
      </c>
      <c r="L4" s="19">
        <v>28</v>
      </c>
      <c r="M4" s="19">
        <v>0</v>
      </c>
      <c r="N4" s="19">
        <v>1</v>
      </c>
      <c r="O4" s="19">
        <v>27</v>
      </c>
      <c r="P4" s="21">
        <v>0</v>
      </c>
    </row>
    <row r="5" spans="1:16" ht="42.75" customHeight="1" x14ac:dyDescent="0.15">
      <c r="B5" s="22">
        <v>2023</v>
      </c>
      <c r="C5" s="23">
        <v>2705</v>
      </c>
      <c r="D5" s="23">
        <v>30</v>
      </c>
      <c r="E5" s="23">
        <v>2735</v>
      </c>
      <c r="F5" s="23">
        <v>5</v>
      </c>
      <c r="G5" s="23">
        <v>69</v>
      </c>
      <c r="H5" s="23">
        <v>2153</v>
      </c>
      <c r="I5" s="23">
        <v>255</v>
      </c>
      <c r="J5" s="23">
        <v>2482</v>
      </c>
      <c r="K5" s="23">
        <v>1280</v>
      </c>
      <c r="L5" s="23">
        <v>0</v>
      </c>
      <c r="M5" s="23">
        <v>1</v>
      </c>
      <c r="N5" s="23">
        <v>26</v>
      </c>
      <c r="O5" s="23">
        <v>0</v>
      </c>
      <c r="P5" s="24">
        <v>0</v>
      </c>
    </row>
    <row r="6" spans="1:16" ht="42.75" customHeight="1" x14ac:dyDescent="0.15">
      <c r="B6" s="22">
        <v>2024</v>
      </c>
      <c r="C6" s="34">
        <v>2462</v>
      </c>
      <c r="D6" s="35">
        <v>18</v>
      </c>
      <c r="E6" s="23">
        <v>2480</v>
      </c>
      <c r="F6" s="35">
        <v>8</v>
      </c>
      <c r="G6" s="23">
        <v>83</v>
      </c>
      <c r="H6" s="34">
        <v>2378</v>
      </c>
      <c r="I6" s="35">
        <v>401</v>
      </c>
      <c r="J6" s="23">
        <v>2870</v>
      </c>
      <c r="K6" s="23">
        <v>890</v>
      </c>
      <c r="L6" s="35">
        <v>5</v>
      </c>
      <c r="M6" s="35">
        <v>0</v>
      </c>
      <c r="N6" s="35">
        <v>1</v>
      </c>
      <c r="O6" s="35">
        <v>4</v>
      </c>
      <c r="P6" s="24">
        <v>0</v>
      </c>
    </row>
    <row r="7" spans="1:16" ht="42.75" customHeight="1" thickBot="1" x14ac:dyDescent="0.2">
      <c r="B7" s="28">
        <v>2025</v>
      </c>
      <c r="C7" s="29">
        <v>2170</v>
      </c>
      <c r="D7" s="30">
        <v>26</v>
      </c>
      <c r="E7" s="31">
        <v>2196</v>
      </c>
      <c r="F7" s="30">
        <v>2</v>
      </c>
      <c r="G7" s="31">
        <v>123</v>
      </c>
      <c r="H7" s="29">
        <v>1844</v>
      </c>
      <c r="I7" s="30">
        <v>251</v>
      </c>
      <c r="J7" s="31">
        <v>2220</v>
      </c>
      <c r="K7" s="31">
        <v>866</v>
      </c>
      <c r="L7" s="30">
        <v>1</v>
      </c>
      <c r="M7" s="30">
        <v>0</v>
      </c>
      <c r="N7" s="30">
        <v>5</v>
      </c>
      <c r="O7" s="30">
        <v>0</v>
      </c>
      <c r="P7" s="32">
        <v>0</v>
      </c>
    </row>
    <row r="8" spans="1:16" s="11" customFormat="1" ht="43.5" customHeight="1" thickTop="1" thickBot="1" x14ac:dyDescent="0.2">
      <c r="B8" s="7" t="s">
        <v>0</v>
      </c>
      <c r="C8" s="25">
        <f>C7+179325</f>
        <v>181495</v>
      </c>
      <c r="D8" s="25">
        <f>D7+13980</f>
        <v>14006</v>
      </c>
      <c r="E8" s="25">
        <f>E7+193305</f>
        <v>195501</v>
      </c>
      <c r="F8" s="25">
        <f>F7+2616</f>
        <v>2618</v>
      </c>
      <c r="G8" s="25">
        <f>G7+16805</f>
        <v>16928</v>
      </c>
      <c r="H8" s="25">
        <f>H7+116325</f>
        <v>118169</v>
      </c>
      <c r="I8" s="25">
        <f>I7+56669</f>
        <v>56920</v>
      </c>
      <c r="J8" s="25">
        <f>J7+192415</f>
        <v>194635</v>
      </c>
      <c r="K8" s="26"/>
      <c r="L8" s="25">
        <f>L7+65</f>
        <v>66</v>
      </c>
      <c r="M8" s="25">
        <f>M7+16</f>
        <v>16</v>
      </c>
      <c r="N8" s="25">
        <f>N7+45</f>
        <v>50</v>
      </c>
      <c r="O8" s="26"/>
      <c r="P8" s="27">
        <f>P7+545</f>
        <v>545</v>
      </c>
    </row>
  </sheetData>
  <phoneticPr fontId="1"/>
  <pageMargins left="0.78740157480314965" right="0.53" top="0.98425196850393704" bottom="0.98425196850393704" header="0.51181102362204722" footer="0.5118110236220472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検察審査会の受理件数，議決件数等（令和3年～令和7年）</vt:lpstr>
      <vt:lpstr>'検察審査会の受理件数，議決件数等（令和3年～令和7年）'!Print_Area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