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 defaultThemeVersion="124226"/>
  <xr:revisionPtr revIDLastSave="0" documentId="13_ncr:1_{6528021F-9AD4-4103-AF7C-1D75ADE0B3E1}" xr6:coauthVersionLast="47" xr6:coauthVersionMax="47" xr10:uidLastSave="{00000000-0000-0000-0000-000000000000}"/>
  <bookViews>
    <workbookView xWindow="28680" yWindow="-8265" windowWidth="29040" windowHeight="15720" tabRatio="842" xr2:uid="{00000000-000D-0000-FFFF-FFFF00000000}"/>
  </bookViews>
  <sheets>
    <sheet name="補P01" sheetId="19612" r:id="rId1"/>
    <sheet name="補P02" sheetId="19636" r:id="rId2"/>
    <sheet name="補P03" sheetId="19666" r:id="rId3"/>
    <sheet name="補P04" sheetId="19637" r:id="rId4"/>
    <sheet name="補P05" sheetId="19652" r:id="rId5"/>
    <sheet name="補P06" sheetId="19653" r:id="rId6"/>
    <sheet name="補P07" sheetId="19654" r:id="rId7"/>
    <sheet name="補P08" sheetId="19655" r:id="rId8"/>
    <sheet name="補P09" sheetId="19656" r:id="rId9"/>
    <sheet name="補P10" sheetId="19657" r:id="rId10"/>
    <sheet name="補P11" sheetId="19658" r:id="rId11"/>
    <sheet name="補P12" sheetId="19659" r:id="rId12"/>
    <sheet name="補P13" sheetId="19660" r:id="rId13"/>
    <sheet name="補P14" sheetId="19661" r:id="rId14"/>
    <sheet name="補P15" sheetId="19667" r:id="rId15"/>
    <sheet name="補P16" sheetId="19646" r:id="rId16"/>
    <sheet name="補P17" sheetId="19638" r:id="rId17"/>
    <sheet name="補P18" sheetId="19663" r:id="rId18"/>
    <sheet name="補P19" sheetId="19664" r:id="rId19"/>
    <sheet name="補P20" sheetId="19669" r:id="rId20"/>
    <sheet name="補P21" sheetId="19670" r:id="rId21"/>
    <sheet name="補P22" sheetId="19615" r:id="rId22"/>
    <sheet name="補P23" sheetId="19619" r:id="rId23"/>
    <sheet name="補P24" sheetId="19614" r:id="rId24"/>
    <sheet name="補P25" sheetId="19665" r:id="rId25"/>
    <sheet name="補P26" sheetId="19650" r:id="rId26"/>
    <sheet name="補P27" sheetId="19642" r:id="rId27"/>
    <sheet name="補P28" sheetId="19641" r:id="rId28"/>
  </sheets>
  <definedNames>
    <definedName name="_xlnm._FilterDatabase" localSheetId="0" hidden="1">補P01!$D:$D</definedName>
    <definedName name="_xlnm._FilterDatabase" localSheetId="1" hidden="1">補P02!$D:$D</definedName>
    <definedName name="_xlnm._FilterDatabase" localSheetId="2" hidden="1">補P03!$D:$D</definedName>
    <definedName name="_xlnm._FilterDatabase" localSheetId="3" hidden="1">補P04!$D:$D</definedName>
    <definedName name="_xlnm._FilterDatabase" localSheetId="4" hidden="1">補P05!$D:$D</definedName>
    <definedName name="_xlnm._FilterDatabase" localSheetId="5" hidden="1">補P06!$D:$D</definedName>
    <definedName name="_xlnm._FilterDatabase" localSheetId="6" hidden="1">補P07!$D:$D</definedName>
    <definedName name="_xlnm._FilterDatabase" localSheetId="7" hidden="1">補P08!$D:$D</definedName>
    <definedName name="_xlnm._FilterDatabase" localSheetId="8" hidden="1">補P09!$D:$D</definedName>
    <definedName name="_xlnm._FilterDatabase" localSheetId="9" hidden="1">補P10!$D:$D</definedName>
    <definedName name="_xlnm._FilterDatabase" localSheetId="10" hidden="1">補P11!$D:$D</definedName>
    <definedName name="_xlnm._FilterDatabase" localSheetId="11" hidden="1">補P12!$D:$D</definedName>
    <definedName name="_xlnm._FilterDatabase" localSheetId="12" hidden="1">補P13!$D:$D</definedName>
    <definedName name="_xlnm._FilterDatabase" localSheetId="13" hidden="1">補P14!$D:$D</definedName>
    <definedName name="_xlnm._FilterDatabase" localSheetId="14" hidden="1">補P15!$D:$D</definedName>
    <definedName name="_xlnm._FilterDatabase" localSheetId="15" hidden="1">補P16!$D:$D</definedName>
    <definedName name="_xlnm._FilterDatabase" localSheetId="16" hidden="1">補P17!$D:$D</definedName>
    <definedName name="_xlnm._FilterDatabase" localSheetId="17" hidden="1">補P18!$D:$D</definedName>
    <definedName name="_xlnm._FilterDatabase" localSheetId="18" hidden="1">補P19!$D:$D</definedName>
    <definedName name="_xlnm._FilterDatabase" localSheetId="19" hidden="1">補P20!$D:$D</definedName>
    <definedName name="_xlnm._FilterDatabase" localSheetId="20" hidden="1">補P21!$D:$D</definedName>
    <definedName name="_xlnm._FilterDatabase" localSheetId="21" hidden="1">補P22!$D:$D</definedName>
    <definedName name="_xlnm._FilterDatabase" localSheetId="22" hidden="1">補P23!$D:$D</definedName>
    <definedName name="_xlnm._FilterDatabase" localSheetId="23" hidden="1">補P24!$D:$D</definedName>
    <definedName name="_xlnm._FilterDatabase" localSheetId="24" hidden="1">補P25!$D:$D</definedName>
    <definedName name="_xlnm._FilterDatabase" localSheetId="25" hidden="1">補P26!$D:$D</definedName>
    <definedName name="_xlnm._FilterDatabase" localSheetId="26" hidden="1">補P27!$D:$D</definedName>
    <definedName name="_xlnm._FilterDatabase" localSheetId="27" hidden="1">補P28!$D:$D</definedName>
    <definedName name="_xlnm.Print_Area" localSheetId="0">補P01!$A$1:$O$60</definedName>
    <definedName name="_xlnm.Print_Area" localSheetId="1">補P02!$A$1:$O$53</definedName>
    <definedName name="_xlnm.Print_Area" localSheetId="2">補P03!$A$1:$O$64</definedName>
    <definedName name="_xlnm.Print_Area" localSheetId="3">補P04!$A$1:$O$28</definedName>
    <definedName name="_xlnm.Print_Area" localSheetId="4">補P05!$A$1:$O$56</definedName>
    <definedName name="_xlnm.Print_Area" localSheetId="5">補P06!$A$1:$O$55</definedName>
    <definedName name="_xlnm.Print_Area" localSheetId="6">補P07!$A$1:$O$56</definedName>
    <definedName name="_xlnm.Print_Area" localSheetId="7">補P08!$A$1:$O$57</definedName>
    <definedName name="_xlnm.Print_Area" localSheetId="8">補P09!$A$1:$O$56</definedName>
    <definedName name="_xlnm.Print_Area" localSheetId="9">補P10!$A$1:$O$56</definedName>
    <definedName name="_xlnm.Print_Area" localSheetId="10">補P11!$A$1:$O$55</definedName>
    <definedName name="_xlnm.Print_Area" localSheetId="11">補P12!$A$1:$O$56</definedName>
    <definedName name="_xlnm.Print_Area" localSheetId="12">補P13!$A$1:$O$57</definedName>
    <definedName name="_xlnm.Print_Area" localSheetId="13">補P14!$A$1:$O$59</definedName>
    <definedName name="_xlnm.Print_Area" localSheetId="14">補P15!$A$1:$O$42</definedName>
    <definedName name="_xlnm.Print_Area" localSheetId="15">補P16!$A$1:$O$45</definedName>
    <definedName name="_xlnm.Print_Area" localSheetId="16">補P17!$A$1:$O$56</definedName>
    <definedName name="_xlnm.Print_Area" localSheetId="17">補P18!$A$1:$O$60</definedName>
    <definedName name="_xlnm.Print_Area" localSheetId="18">補P19!$A$1:$O$49</definedName>
    <definedName name="_xlnm.Print_Area" localSheetId="19">補P20!$A$1:$O$42</definedName>
    <definedName name="_xlnm.Print_Area" localSheetId="20">補P21!$A$1:$O$38</definedName>
    <definedName name="_xlnm.Print_Area" localSheetId="21">補P22!$A$1:$O$77</definedName>
    <definedName name="_xlnm.Print_Area" localSheetId="22">補P23!$A$1:$O$76</definedName>
    <definedName name="_xlnm.Print_Area" localSheetId="23">補P24!$A$1:$O$73</definedName>
    <definedName name="_xlnm.Print_Area" localSheetId="24">補P25!$A$1:$O$73</definedName>
    <definedName name="_xlnm.Print_Area" localSheetId="25">補P26!$A$1:$O$72</definedName>
    <definedName name="_xlnm.Print_Area" localSheetId="26">補P27!$A$1:$O$60</definedName>
    <definedName name="_xlnm.Print_Area" localSheetId="27">補P28!$A$1:$O$12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8" i="19666" l="1"/>
  <c r="J38" i="19666"/>
  <c r="K38" i="19666"/>
  <c r="L38" i="19666"/>
  <c r="L36" i="19619"/>
  <c r="K36" i="19619"/>
  <c r="J36" i="19619"/>
  <c r="I36" i="19619"/>
  <c r="L32" i="19619"/>
  <c r="K32" i="19619"/>
  <c r="J32" i="19619"/>
  <c r="I32" i="19619"/>
  <c r="I28" i="19619"/>
  <c r="I69" i="19615"/>
  <c r="J69" i="19615"/>
  <c r="K69" i="19615"/>
  <c r="L69" i="19615"/>
  <c r="I71" i="19615"/>
  <c r="J71" i="19615"/>
  <c r="K71" i="19615"/>
  <c r="L71" i="19615"/>
  <c r="I20" i="19667"/>
  <c r="J20" i="19667"/>
  <c r="K20" i="19667"/>
  <c r="L20" i="19667"/>
  <c r="I22" i="19667"/>
  <c r="J22" i="19667"/>
  <c r="K22" i="19667"/>
  <c r="L22" i="19667"/>
  <c r="I24" i="19667"/>
  <c r="J24" i="19667"/>
  <c r="K24" i="19667"/>
  <c r="L24" i="19667"/>
  <c r="I26" i="19667"/>
  <c r="J26" i="19667"/>
  <c r="K26" i="19667"/>
  <c r="L26" i="19667"/>
  <c r="I8" i="19661"/>
  <c r="H8" i="19661"/>
  <c r="H8" i="19660"/>
  <c r="K7" i="19660" s="1"/>
  <c r="H8" i="19659"/>
  <c r="H8" i="19658"/>
  <c r="J9" i="19657"/>
  <c r="H9" i="19657"/>
  <c r="H8" i="19656"/>
  <c r="J8" i="19655"/>
  <c r="H8" i="19655"/>
  <c r="J8" i="19653"/>
  <c r="H8" i="19653"/>
  <c r="J9" i="19652"/>
  <c r="H9" i="19652"/>
  <c r="I24" i="19636"/>
  <c r="H24" i="19636"/>
  <c r="I8" i="19636"/>
  <c r="H8" i="19636"/>
  <c r="I35" i="19612"/>
  <c r="H35" i="19612"/>
  <c r="I9" i="19612"/>
  <c r="J9" i="19612"/>
  <c r="L30" i="19619"/>
  <c r="L28" i="19619"/>
  <c r="L26" i="19619"/>
  <c r="L24" i="19619"/>
  <c r="I24" i="19619"/>
  <c r="I32" i="19670"/>
  <c r="L32" i="19670"/>
  <c r="L30" i="19670"/>
  <c r="L7" i="19669"/>
  <c r="K7" i="19656"/>
  <c r="J34" i="19612"/>
  <c r="N26" i="19642"/>
  <c r="M26" i="19642"/>
  <c r="L26" i="19642"/>
  <c r="K26" i="19642"/>
  <c r="J26" i="19642"/>
  <c r="I26" i="19642"/>
  <c r="N24" i="19642"/>
  <c r="M24" i="19642"/>
  <c r="L24" i="19642"/>
  <c r="K24" i="19642"/>
  <c r="J24" i="19642"/>
  <c r="I24" i="19642"/>
  <c r="N22" i="19642"/>
  <c r="M22" i="19642"/>
  <c r="L22" i="19642"/>
  <c r="K22" i="19642"/>
  <c r="J22" i="19642"/>
  <c r="I22" i="19642"/>
  <c r="N20" i="19642"/>
  <c r="M20" i="19642"/>
  <c r="L20" i="19642"/>
  <c r="K20" i="19642"/>
  <c r="J20" i="19642"/>
  <c r="I20" i="19642"/>
  <c r="N12" i="19642"/>
  <c r="M12" i="19642"/>
  <c r="L12" i="19642"/>
  <c r="K12" i="19642"/>
  <c r="J12" i="19642"/>
  <c r="I12" i="19642"/>
  <c r="N10" i="19642"/>
  <c r="M10" i="19642"/>
  <c r="L10" i="19642"/>
  <c r="K10" i="19642"/>
  <c r="J10" i="19642"/>
  <c r="I10" i="19642"/>
  <c r="N8" i="19642"/>
  <c r="M8" i="19642"/>
  <c r="L8" i="19642"/>
  <c r="K8" i="19642"/>
  <c r="J8" i="19642"/>
  <c r="I8" i="19642"/>
  <c r="N6" i="19642"/>
  <c r="M6" i="19642"/>
  <c r="L6" i="19642"/>
  <c r="K6" i="19642"/>
  <c r="J6" i="19642"/>
  <c r="I6" i="19642"/>
  <c r="N70" i="19650"/>
  <c r="M70" i="19650"/>
  <c r="L70" i="19650"/>
  <c r="K70" i="19650"/>
  <c r="J70" i="19650"/>
  <c r="I70" i="19650"/>
  <c r="N68" i="19650"/>
  <c r="M68" i="19650"/>
  <c r="L68" i="19650"/>
  <c r="K68" i="19650"/>
  <c r="J68" i="19650"/>
  <c r="I68" i="19650"/>
  <c r="N66" i="19650"/>
  <c r="M66" i="19650"/>
  <c r="L66" i="19650"/>
  <c r="K66" i="19650"/>
  <c r="J66" i="19650"/>
  <c r="I66" i="19650"/>
  <c r="N64" i="19650"/>
  <c r="M64" i="19650"/>
  <c r="L64" i="19650"/>
  <c r="K64" i="19650"/>
  <c r="J64" i="19650"/>
  <c r="I64" i="19650"/>
  <c r="N6" i="19650"/>
  <c r="M6" i="19650"/>
  <c r="L6" i="19650"/>
  <c r="K6" i="19650"/>
  <c r="J6" i="19650"/>
  <c r="I6" i="19650"/>
  <c r="N67" i="19665"/>
  <c r="M67" i="19665"/>
  <c r="L67" i="19665"/>
  <c r="K67" i="19665"/>
  <c r="J67" i="19665"/>
  <c r="I67" i="19665"/>
  <c r="N65" i="19665"/>
  <c r="M65" i="19665"/>
  <c r="L65" i="19665"/>
  <c r="K65" i="19665"/>
  <c r="J65" i="19665"/>
  <c r="I65" i="19665"/>
  <c r="N67" i="19614"/>
  <c r="M67" i="19614"/>
  <c r="L67" i="19614"/>
  <c r="K67" i="19614"/>
  <c r="J67" i="19614"/>
  <c r="I67" i="19614"/>
  <c r="N65" i="19614"/>
  <c r="M65" i="19614"/>
  <c r="L65" i="19614"/>
  <c r="K65" i="19614"/>
  <c r="J65" i="19614"/>
  <c r="I65" i="19614"/>
  <c r="L74" i="19619"/>
  <c r="K74" i="19619"/>
  <c r="J74" i="19619"/>
  <c r="I74" i="19619"/>
  <c r="L72" i="19619"/>
  <c r="K72" i="19619"/>
  <c r="J72" i="19619"/>
  <c r="I72" i="19619"/>
  <c r="L70" i="19619"/>
  <c r="K70" i="19619"/>
  <c r="J70" i="19619"/>
  <c r="I70" i="19619"/>
  <c r="L68" i="19619"/>
  <c r="K68" i="19619"/>
  <c r="J68" i="19619"/>
  <c r="I68" i="19619"/>
  <c r="L66" i="19619"/>
  <c r="K66" i="19619"/>
  <c r="J66" i="19619"/>
  <c r="I66" i="19619"/>
  <c r="L64" i="19619"/>
  <c r="K64" i="19619"/>
  <c r="J64" i="19619"/>
  <c r="I64" i="19619"/>
  <c r="L62" i="19619"/>
  <c r="K62" i="19619"/>
  <c r="J62" i="19619"/>
  <c r="I62" i="19619"/>
  <c r="L55" i="19619"/>
  <c r="K55" i="19619"/>
  <c r="J55" i="19619"/>
  <c r="I55" i="19619"/>
  <c r="L53" i="19619"/>
  <c r="K53" i="19619"/>
  <c r="J53" i="19619"/>
  <c r="I53" i="19619"/>
  <c r="L51" i="19619"/>
  <c r="K51" i="19619"/>
  <c r="J51" i="19619"/>
  <c r="I51" i="19619"/>
  <c r="L49" i="19619"/>
  <c r="K49" i="19619"/>
  <c r="J49" i="19619"/>
  <c r="I49" i="19619"/>
  <c r="L47" i="19619"/>
  <c r="K47" i="19619"/>
  <c r="J47" i="19619"/>
  <c r="I47" i="19619"/>
  <c r="L45" i="19619"/>
  <c r="K45" i="19619"/>
  <c r="J45" i="19619"/>
  <c r="I45" i="19619"/>
  <c r="L43" i="19619"/>
  <c r="K43" i="19619"/>
  <c r="J43" i="19619"/>
  <c r="I43" i="19619"/>
  <c r="K30" i="19619"/>
  <c r="J30" i="19619"/>
  <c r="I30" i="19619"/>
  <c r="K28" i="19619"/>
  <c r="J28" i="19619"/>
  <c r="K26" i="19619"/>
  <c r="J26" i="19619"/>
  <c r="I26" i="19619"/>
  <c r="K24" i="19619"/>
  <c r="J24" i="19619"/>
  <c r="K32" i="19670"/>
  <c r="J32" i="19670"/>
  <c r="K30" i="19670"/>
  <c r="J30" i="19670"/>
  <c r="I30" i="19670"/>
  <c r="K7" i="19669"/>
  <c r="J7" i="19669"/>
  <c r="I7" i="19669"/>
  <c r="L15" i="19646"/>
  <c r="K15" i="19646"/>
  <c r="J15" i="19646"/>
  <c r="I15" i="19646"/>
  <c r="L13" i="19646"/>
  <c r="K13" i="19646"/>
  <c r="J13" i="19646"/>
  <c r="I13" i="19646"/>
  <c r="L11" i="19646"/>
  <c r="K11" i="19646"/>
  <c r="J11" i="19646"/>
  <c r="I11" i="19646"/>
  <c r="L9" i="19646"/>
  <c r="K9" i="19646"/>
  <c r="J9" i="19646"/>
  <c r="I9" i="19646"/>
  <c r="L7" i="19646"/>
  <c r="K7" i="19646"/>
  <c r="J7" i="19646"/>
  <c r="I7" i="19646"/>
  <c r="L40" i="19667"/>
  <c r="K40" i="19667"/>
  <c r="J40" i="19667"/>
  <c r="I40" i="19667"/>
  <c r="L38" i="19667"/>
  <c r="K38" i="19667"/>
  <c r="J38" i="19667"/>
  <c r="I38" i="19667"/>
  <c r="L36" i="19667"/>
  <c r="K36" i="19667"/>
  <c r="J36" i="19667"/>
  <c r="I36" i="19667"/>
  <c r="L34" i="19667"/>
  <c r="K34" i="19667"/>
  <c r="J34" i="19667"/>
  <c r="I34" i="19667"/>
  <c r="L57" i="19661"/>
  <c r="K57" i="19661"/>
  <c r="J57" i="19661"/>
  <c r="I57" i="19661"/>
  <c r="L55" i="19661"/>
  <c r="K55" i="19661"/>
  <c r="J55" i="19661"/>
  <c r="I55" i="19661"/>
  <c r="L53" i="19661"/>
  <c r="K53" i="19661"/>
  <c r="J53" i="19661"/>
  <c r="I53" i="19661"/>
  <c r="L51" i="19661"/>
  <c r="K51" i="19661"/>
  <c r="J51" i="19661"/>
  <c r="I51" i="19661"/>
  <c r="L49" i="19661"/>
  <c r="K49" i="19661"/>
  <c r="J49" i="19661"/>
  <c r="I49" i="19661"/>
  <c r="L41" i="19661"/>
  <c r="K41" i="19661"/>
  <c r="J41" i="19661"/>
  <c r="I41" i="19661"/>
  <c r="L39" i="19661"/>
  <c r="K39" i="19661"/>
  <c r="J39" i="19661"/>
  <c r="I39" i="19661"/>
  <c r="L37" i="19661"/>
  <c r="K37" i="19661"/>
  <c r="J37" i="19661"/>
  <c r="I37" i="19661"/>
  <c r="L35" i="19661"/>
  <c r="K35" i="19661"/>
  <c r="J35" i="19661"/>
  <c r="I35" i="19661"/>
  <c r="L33" i="19661"/>
  <c r="K33" i="19661"/>
  <c r="J33" i="19661"/>
  <c r="I33" i="19661"/>
  <c r="L7" i="19661"/>
  <c r="K7" i="19661"/>
  <c r="J7" i="19661"/>
  <c r="I7" i="19661"/>
  <c r="J7" i="19660"/>
  <c r="I7" i="19660"/>
  <c r="K7" i="19659"/>
  <c r="J7" i="19659"/>
  <c r="I7" i="19659"/>
  <c r="K7" i="19658"/>
  <c r="J7" i="19658"/>
  <c r="I7" i="19658"/>
  <c r="K8" i="19657"/>
  <c r="J8" i="19657"/>
  <c r="I8" i="19657"/>
  <c r="J7" i="19656"/>
  <c r="I7" i="19656"/>
  <c r="K7" i="19654"/>
  <c r="J7" i="19654"/>
  <c r="I7" i="19654"/>
  <c r="I7" i="19653"/>
  <c r="K8" i="19652"/>
  <c r="J8" i="19652"/>
  <c r="I8" i="19652"/>
  <c r="L62" i="19666"/>
  <c r="K62" i="19666"/>
  <c r="J62" i="19666"/>
  <c r="I62" i="19666"/>
  <c r="L60" i="19666"/>
  <c r="K60" i="19666"/>
  <c r="J60" i="19666"/>
  <c r="I60" i="19666"/>
  <c r="L58" i="19666"/>
  <c r="K58" i="19666"/>
  <c r="J58" i="19666"/>
  <c r="I58" i="19666"/>
  <c r="L56" i="19666"/>
  <c r="K56" i="19666"/>
  <c r="J56" i="19666"/>
  <c r="I56" i="19666"/>
  <c r="L54" i="19666"/>
  <c r="K54" i="19666"/>
  <c r="J54" i="19666"/>
  <c r="I54" i="19666"/>
  <c r="L46" i="19666"/>
  <c r="K46" i="19666"/>
  <c r="J46" i="19666"/>
  <c r="I46" i="19666"/>
  <c r="L44" i="19666"/>
  <c r="K44" i="19666"/>
  <c r="J44" i="19666"/>
  <c r="I44" i="19666"/>
  <c r="L42" i="19666"/>
  <c r="K42" i="19666"/>
  <c r="J42" i="19666"/>
  <c r="I42" i="19666"/>
  <c r="L40" i="19666"/>
  <c r="K40" i="19666"/>
  <c r="J40" i="19666"/>
  <c r="I40" i="19666"/>
  <c r="L30" i="19666"/>
  <c r="K30" i="19666"/>
  <c r="J30" i="19666"/>
  <c r="I30" i="19666"/>
  <c r="L28" i="19666"/>
  <c r="K28" i="19666"/>
  <c r="J28" i="19666"/>
  <c r="I28" i="19666"/>
  <c r="L26" i="19666"/>
  <c r="K26" i="19666"/>
  <c r="J26" i="19666"/>
  <c r="I26" i="19666"/>
  <c r="L24" i="19666"/>
  <c r="K24" i="19666"/>
  <c r="J24" i="19666"/>
  <c r="I24" i="19666"/>
  <c r="L22" i="19666"/>
  <c r="K22" i="19666"/>
  <c r="J22" i="19666"/>
  <c r="I22" i="19666"/>
  <c r="L14" i="19666"/>
  <c r="K14" i="19666"/>
  <c r="J14" i="19666"/>
  <c r="I14" i="19666"/>
  <c r="L12" i="19666"/>
  <c r="K12" i="19666"/>
  <c r="J12" i="19666"/>
  <c r="I12" i="19666"/>
  <c r="L10" i="19666"/>
  <c r="K10" i="19666"/>
  <c r="J10" i="19666"/>
  <c r="I10" i="19666"/>
  <c r="L8" i="19666"/>
  <c r="K8" i="19666"/>
  <c r="J8" i="19666"/>
  <c r="I8" i="19666"/>
  <c r="L6" i="19666"/>
  <c r="K6" i="19666"/>
  <c r="J6" i="19666"/>
  <c r="I6" i="19666"/>
  <c r="L23" i="19636"/>
  <c r="K23" i="19636"/>
  <c r="J23" i="19636"/>
  <c r="I23" i="19636"/>
  <c r="L7" i="19636"/>
  <c r="K7" i="19636"/>
  <c r="J7" i="19636"/>
  <c r="I7" i="19636"/>
  <c r="L50" i="19612"/>
  <c r="K50" i="19612"/>
  <c r="J50" i="19612"/>
  <c r="I50" i="19612"/>
  <c r="L34" i="19612"/>
  <c r="K34" i="19612"/>
  <c r="I34" i="19612"/>
  <c r="L8" i="19612"/>
  <c r="K8" i="19612"/>
  <c r="J8" i="19612"/>
  <c r="I8" i="19612"/>
  <c r="P12" i="19666"/>
  <c r="G26" i="19637"/>
  <c r="G24" i="19637"/>
  <c r="G22" i="19637"/>
  <c r="G20" i="19637"/>
  <c r="D22" i="19637"/>
  <c r="D20" i="19637"/>
  <c r="J7" i="19655" l="1"/>
  <c r="K7" i="19655"/>
  <c r="I7" i="19655"/>
  <c r="J7" i="19653"/>
  <c r="K7" i="19653"/>
</calcChain>
</file>

<file path=xl/sharedStrings.xml><?xml version="1.0" encoding="utf-8"?>
<sst xmlns="http://schemas.openxmlformats.org/spreadsheetml/2006/main" count="1484" uniqueCount="352">
  <si>
    <t>説明が詳しすぎた</t>
    <phoneticPr fontId="25"/>
  </si>
  <si>
    <t>話す内容がわかりにくかった</t>
    <phoneticPr fontId="25"/>
  </si>
  <si>
    <t>証人や被告人に対する質問の意図・内容がわかりにくかった</t>
    <phoneticPr fontId="25"/>
  </si>
  <si>
    <t>審理内容のわかりやすさ</t>
    <phoneticPr fontId="25"/>
  </si>
  <si>
    <t>評議における話しやすさ</t>
    <phoneticPr fontId="25"/>
  </si>
  <si>
    <t>全体</t>
    <phoneticPr fontId="25"/>
  </si>
  <si>
    <t>適切で
あった</t>
    <phoneticPr fontId="25"/>
  </si>
  <si>
    <t>不適切な
対応が
あった</t>
    <phoneticPr fontId="25"/>
  </si>
  <si>
    <t>適切で
あった</t>
    <phoneticPr fontId="25"/>
  </si>
  <si>
    <t>不適切な
対応が
あった</t>
    <phoneticPr fontId="25"/>
  </si>
  <si>
    <t>非常によい経験と
感じた</t>
    <phoneticPr fontId="25"/>
  </si>
  <si>
    <t>Ｆ１</t>
    <phoneticPr fontId="25"/>
  </si>
  <si>
    <t>Ｆ２</t>
    <phoneticPr fontId="25"/>
  </si>
  <si>
    <t>Ｆ３</t>
    <phoneticPr fontId="25"/>
  </si>
  <si>
    <t>Ｆ２</t>
    <phoneticPr fontId="25"/>
  </si>
  <si>
    <t>Ｆ１</t>
    <phoneticPr fontId="25"/>
  </si>
  <si>
    <t>適切で
あった</t>
    <phoneticPr fontId="25"/>
  </si>
  <si>
    <t>不適切な
対応が
あった</t>
    <phoneticPr fontId="25"/>
  </si>
  <si>
    <t>F３</t>
    <phoneticPr fontId="25"/>
  </si>
  <si>
    <t>その他</t>
    <phoneticPr fontId="25"/>
  </si>
  <si>
    <t>Ｆ４</t>
    <phoneticPr fontId="25"/>
  </si>
  <si>
    <t>育児をしている</t>
    <phoneticPr fontId="25"/>
  </si>
  <si>
    <t>育児介護</t>
    <phoneticPr fontId="25"/>
  </si>
  <si>
    <t>介護をしている</t>
    <phoneticPr fontId="25"/>
  </si>
  <si>
    <t>１日又は２日</t>
    <rPh sb="2" eb="3">
      <t>マタ</t>
    </rPh>
    <rPh sb="5" eb="6">
      <t>ニチ</t>
    </rPh>
    <phoneticPr fontId="25"/>
  </si>
  <si>
    <t xml:space="preserve"> 条件：
 自白・否認の別
 【自白】</t>
    <phoneticPr fontId="25"/>
  </si>
  <si>
    <t>わかりやすかった</t>
    <phoneticPr fontId="25"/>
  </si>
  <si>
    <t>わかりにくかった</t>
    <phoneticPr fontId="25"/>
  </si>
  <si>
    <t>介護をしている</t>
    <rPh sb="0" eb="2">
      <t>カイゴ</t>
    </rPh>
    <phoneticPr fontId="25"/>
  </si>
  <si>
    <t>適切で
あった</t>
    <phoneticPr fontId="25"/>
  </si>
  <si>
    <t>不適切な
対応が
あった</t>
    <phoneticPr fontId="25"/>
  </si>
  <si>
    <t>特に感じることはなかった</t>
  </si>
  <si>
    <t>積極的にやってみたいと思っていた</t>
  </si>
  <si>
    <t>やってみたいと思っていた</t>
  </si>
  <si>
    <t>あまりやりたくないと思っていた</t>
  </si>
  <si>
    <t>やりたくないと思っていた</t>
  </si>
  <si>
    <t>特に考えていなかった</t>
  </si>
  <si>
    <t>３０代</t>
  </si>
  <si>
    <t>４０代</t>
  </si>
  <si>
    <t>５０代</t>
  </si>
  <si>
    <t>６０代</t>
  </si>
  <si>
    <t>７０歳以上</t>
  </si>
  <si>
    <t>わかりやすかった</t>
  </si>
  <si>
    <t>わかりにくかった</t>
  </si>
  <si>
    <t>話しやすい雰囲気であった</t>
  </si>
  <si>
    <t>話しにくい雰囲気であった</t>
  </si>
  <si>
    <t>非常によい経験と感じた</t>
  </si>
  <si>
    <t>よい経験と感じた</t>
  </si>
  <si>
    <t>あまりよい経験とは感じなかった</t>
  </si>
  <si>
    <t>よい経験とは感じなかった</t>
  </si>
  <si>
    <t>審理の実日数</t>
  </si>
  <si>
    <t>３日</t>
  </si>
  <si>
    <t>４日</t>
  </si>
  <si>
    <t>５日</t>
  </si>
  <si>
    <t>６日以上</t>
  </si>
  <si>
    <t>評議時間</t>
  </si>
  <si>
    <t>否認</t>
  </si>
  <si>
    <t>非常によい経験と
感じた</t>
    <phoneticPr fontId="25"/>
  </si>
  <si>
    <t>全体</t>
  </si>
  <si>
    <t>評議時間</t>
    <rPh sb="0" eb="2">
      <t>ヒョウギ</t>
    </rPh>
    <rPh sb="2" eb="4">
      <t>ジカン</t>
    </rPh>
    <phoneticPr fontId="25"/>
  </si>
  <si>
    <t>審理の実日数</t>
    <rPh sb="0" eb="2">
      <t>シンリ</t>
    </rPh>
    <rPh sb="3" eb="4">
      <t>ジツ</t>
    </rPh>
    <rPh sb="4" eb="6">
      <t>ニッスウ</t>
    </rPh>
    <phoneticPr fontId="25"/>
  </si>
  <si>
    <t>育児介護</t>
  </si>
  <si>
    <t>性別</t>
    <rPh sb="0" eb="2">
      <t>セイベツ</t>
    </rPh>
    <phoneticPr fontId="25"/>
  </si>
  <si>
    <t>職業</t>
    <rPh sb="0" eb="2">
      <t>ショクギョウ</t>
    </rPh>
    <phoneticPr fontId="25"/>
  </si>
  <si>
    <t xml:space="preserve"> 条件：
 自白・否認の別
 【否認】</t>
    <rPh sb="16" eb="18">
      <t>ヒニン</t>
    </rPh>
    <phoneticPr fontId="25"/>
  </si>
  <si>
    <t>２４０分以内</t>
    <rPh sb="3" eb="4">
      <t>フン</t>
    </rPh>
    <rPh sb="4" eb="6">
      <t>イナイ</t>
    </rPh>
    <phoneticPr fontId="25"/>
  </si>
  <si>
    <t>３６０分以内</t>
    <rPh sb="3" eb="4">
      <t>フン</t>
    </rPh>
    <rPh sb="4" eb="6">
      <t>イナイ</t>
    </rPh>
    <phoneticPr fontId="25"/>
  </si>
  <si>
    <t>４８０分以内</t>
    <rPh sb="3" eb="4">
      <t>フン</t>
    </rPh>
    <rPh sb="4" eb="6">
      <t>イナイ</t>
    </rPh>
    <phoneticPr fontId="25"/>
  </si>
  <si>
    <t>６００分以内</t>
    <rPh sb="3" eb="4">
      <t>フン</t>
    </rPh>
    <rPh sb="4" eb="6">
      <t>イナイ</t>
    </rPh>
    <phoneticPr fontId="25"/>
  </si>
  <si>
    <t>７２０分以内</t>
    <rPh sb="3" eb="4">
      <t>フン</t>
    </rPh>
    <rPh sb="4" eb="6">
      <t>イナイ</t>
    </rPh>
    <phoneticPr fontId="25"/>
  </si>
  <si>
    <t>７２０分を超える</t>
    <rPh sb="3" eb="4">
      <t>フン</t>
    </rPh>
    <rPh sb="5" eb="6">
      <t>コ</t>
    </rPh>
    <phoneticPr fontId="25"/>
  </si>
  <si>
    <t>問５</t>
    <rPh sb="0" eb="1">
      <t>トイ</t>
    </rPh>
    <phoneticPr fontId="25"/>
  </si>
  <si>
    <t>育児も介護もしていない</t>
    <rPh sb="0" eb="2">
      <t>イクジ</t>
    </rPh>
    <rPh sb="3" eb="5">
      <t>カイゴ</t>
    </rPh>
    <phoneticPr fontId="25"/>
  </si>
  <si>
    <t>否認</t>
    <rPh sb="0" eb="2">
      <t>ヒニン</t>
    </rPh>
    <phoneticPr fontId="25"/>
  </si>
  <si>
    <t>自白</t>
    <rPh sb="0" eb="2">
      <t>ジハク</t>
    </rPh>
    <phoneticPr fontId="25"/>
  </si>
  <si>
    <t>普通</t>
  </si>
  <si>
    <t>自白</t>
  </si>
  <si>
    <t>男性</t>
  </si>
  <si>
    <t>女性</t>
  </si>
  <si>
    <t>不明</t>
  </si>
  <si>
    <t>年齢</t>
  </si>
  <si>
    <t>自営・自由業</t>
  </si>
  <si>
    <t>パート・アルバイト</t>
  </si>
  <si>
    <t>専業主婦・専業主夫</t>
  </si>
  <si>
    <t>学生</t>
  </si>
  <si>
    <t>無職</t>
  </si>
  <si>
    <t>その他</t>
  </si>
  <si>
    <t>育児も介護もしていない</t>
  </si>
  <si>
    <t>非常によい経験と
感じた</t>
    <phoneticPr fontId="25"/>
  </si>
  <si>
    <t>非常によい経験と
感じた</t>
    <phoneticPr fontId="25"/>
  </si>
  <si>
    <t>非常によい経験と
感じた</t>
    <phoneticPr fontId="25"/>
  </si>
  <si>
    <t>非常によい経験と
感じた</t>
    <phoneticPr fontId="25"/>
  </si>
  <si>
    <t>適切で
あった</t>
    <phoneticPr fontId="25"/>
  </si>
  <si>
    <t>不適切な
対応が
あった</t>
    <phoneticPr fontId="25"/>
  </si>
  <si>
    <t>Ｆ４</t>
    <phoneticPr fontId="25"/>
  </si>
  <si>
    <t>育児をしている</t>
    <phoneticPr fontId="25"/>
  </si>
  <si>
    <t>わかりやすかった</t>
    <phoneticPr fontId="25"/>
  </si>
  <si>
    <t>わかりにくかった</t>
    <phoneticPr fontId="25"/>
  </si>
  <si>
    <t>わかりやすかった</t>
    <phoneticPr fontId="25"/>
  </si>
  <si>
    <t>わかりにくかった</t>
    <phoneticPr fontId="25"/>
  </si>
  <si>
    <t>わかりやすかった</t>
    <phoneticPr fontId="25"/>
  </si>
  <si>
    <t>わかりにくかった</t>
    <phoneticPr fontId="25"/>
  </si>
  <si>
    <t>わかりやすかった</t>
    <phoneticPr fontId="25"/>
  </si>
  <si>
    <t>わかりにくかった</t>
    <phoneticPr fontId="25"/>
  </si>
  <si>
    <t>非常によい経験と
感じた</t>
    <phoneticPr fontId="25"/>
  </si>
  <si>
    <t>わかりやすかった</t>
    <phoneticPr fontId="25"/>
  </si>
  <si>
    <t>わかりにくかった</t>
    <phoneticPr fontId="25"/>
  </si>
  <si>
    <t>問２</t>
    <rPh sb="0" eb="1">
      <t>トイ</t>
    </rPh>
    <phoneticPr fontId="1"/>
  </si>
  <si>
    <t>審理内容のわかりやすさ</t>
    <phoneticPr fontId="25"/>
  </si>
  <si>
    <t>わかりやすかった</t>
    <phoneticPr fontId="25"/>
  </si>
  <si>
    <t>わかりにくかった</t>
    <phoneticPr fontId="25"/>
  </si>
  <si>
    <t>はい</t>
    <phoneticPr fontId="25"/>
  </si>
  <si>
    <t>いいえ</t>
    <phoneticPr fontId="25"/>
  </si>
  <si>
    <t>いいえ</t>
    <phoneticPr fontId="25"/>
  </si>
  <si>
    <t>審理内容のわかりやすさ</t>
    <phoneticPr fontId="25"/>
  </si>
  <si>
    <t>はい</t>
    <phoneticPr fontId="25"/>
  </si>
  <si>
    <t>わかりやすかった</t>
    <phoneticPr fontId="25"/>
  </si>
  <si>
    <t>審理内容のわかりやすさ</t>
    <phoneticPr fontId="25"/>
  </si>
  <si>
    <t>わかりにくかった</t>
    <phoneticPr fontId="25"/>
  </si>
  <si>
    <t>はい</t>
    <phoneticPr fontId="25"/>
  </si>
  <si>
    <t>いいえ</t>
    <phoneticPr fontId="25"/>
  </si>
  <si>
    <t>わかりやすかった</t>
    <phoneticPr fontId="25"/>
  </si>
  <si>
    <t>審理内容のわかりやすさ</t>
    <phoneticPr fontId="25"/>
  </si>
  <si>
    <t>わかりにくかった</t>
    <phoneticPr fontId="25"/>
  </si>
  <si>
    <t>わかりやすかった</t>
    <phoneticPr fontId="25"/>
  </si>
  <si>
    <t>審理内容のわかりやすさ</t>
    <phoneticPr fontId="25"/>
  </si>
  <si>
    <t>わかりにくかった</t>
    <phoneticPr fontId="25"/>
  </si>
  <si>
    <t>はい</t>
    <phoneticPr fontId="25"/>
  </si>
  <si>
    <t>いいえ</t>
    <phoneticPr fontId="25"/>
  </si>
  <si>
    <t>わかりやすかった</t>
    <phoneticPr fontId="25"/>
  </si>
  <si>
    <t>審理内容のわかりやすさ</t>
    <phoneticPr fontId="25"/>
  </si>
  <si>
    <t>わかりにくかった</t>
    <phoneticPr fontId="25"/>
  </si>
  <si>
    <t>わかりやすかった</t>
    <phoneticPr fontId="25"/>
  </si>
  <si>
    <t>審理内容のわかりやすさ</t>
    <phoneticPr fontId="25"/>
  </si>
  <si>
    <t>わかりにくかった</t>
    <phoneticPr fontId="25"/>
  </si>
  <si>
    <t>２　検察官の説明が詳しすぎた</t>
    <phoneticPr fontId="25"/>
  </si>
  <si>
    <t>３　検察官の話す内容がわかりにくかった</t>
    <phoneticPr fontId="25"/>
  </si>
  <si>
    <t>４　証人や被告人に対する検察官の質問の意図・内容がわかりにくかった</t>
    <phoneticPr fontId="25"/>
  </si>
  <si>
    <t>審理内容のわかりやすさ</t>
    <phoneticPr fontId="25"/>
  </si>
  <si>
    <r>
      <t>裁判官</t>
    </r>
    <r>
      <rPr>
        <sz val="12"/>
        <rFont val="ＭＳ Ｐゴシック"/>
        <family val="3"/>
        <charset val="128"/>
      </rPr>
      <t>の説明のわかりやすさ</t>
    </r>
    <phoneticPr fontId="25"/>
  </si>
  <si>
    <t>（２）補充裁判員アンケートの集計結果</t>
    <rPh sb="3" eb="5">
      <t>ホジュウ</t>
    </rPh>
    <rPh sb="5" eb="8">
      <t>サイバンイン</t>
    </rPh>
    <rPh sb="14" eb="16">
      <t>シュウケイ</t>
    </rPh>
    <rPh sb="16" eb="18">
      <t>ケッカ</t>
    </rPh>
    <phoneticPr fontId="25"/>
  </si>
  <si>
    <t>もともと裁判に参加することに意義を感じていなかったから</t>
  </si>
  <si>
    <t>正式な裁判員になることができなかったから</t>
  </si>
  <si>
    <t>その他
（具体的に）</t>
  </si>
  <si>
    <t>補充裁判員として裁判に参加した感想</t>
    <rPh sb="0" eb="2">
      <t>ホジュウ</t>
    </rPh>
    <rPh sb="2" eb="5">
      <t>サイバンイン</t>
    </rPh>
    <rPh sb="8" eb="10">
      <t>サイバン</t>
    </rPh>
    <rPh sb="11" eb="13">
      <t>サンカ</t>
    </rPh>
    <rPh sb="15" eb="17">
      <t>カンソウ</t>
    </rPh>
    <phoneticPr fontId="25"/>
  </si>
  <si>
    <t>あまりよい経験とは感じなかった</t>
    <phoneticPr fontId="25"/>
  </si>
  <si>
    <t>よい経験とは感じなかった</t>
    <phoneticPr fontId="25"/>
  </si>
  <si>
    <t>特に感じることはなかった</t>
    <phoneticPr fontId="25"/>
  </si>
  <si>
    <t>補充裁判員として
裁判に参加した感想</t>
    <rPh sb="0" eb="2">
      <t>ホジュウ</t>
    </rPh>
    <phoneticPr fontId="25"/>
  </si>
  <si>
    <t xml:space="preserve">　　　　× Ｆ４　育児介護【縦軸】 </t>
    <phoneticPr fontId="25"/>
  </si>
  <si>
    <t xml:space="preserve">　　　　× Ｆ３　職業【縦軸】 </t>
    <phoneticPr fontId="25"/>
  </si>
  <si>
    <t xml:space="preserve">　　　　× Ｆ１　性別【縦軸】 </t>
    <phoneticPr fontId="25"/>
  </si>
  <si>
    <t xml:space="preserve">　　　　× Ｆ２　年齢【縦軸】 </t>
    <phoneticPr fontId="25"/>
  </si>
  <si>
    <t>Ｆ１</t>
    <phoneticPr fontId="25"/>
  </si>
  <si>
    <t>Ｆ２</t>
    <phoneticPr fontId="25"/>
  </si>
  <si>
    <t>Ｆ３</t>
    <phoneticPr fontId="25"/>
  </si>
  <si>
    <t>Ｆ４</t>
    <phoneticPr fontId="25"/>
  </si>
  <si>
    <t>育児をしている</t>
    <phoneticPr fontId="25"/>
  </si>
  <si>
    <t>育児介護</t>
    <phoneticPr fontId="25"/>
  </si>
  <si>
    <t>介護をしている</t>
    <phoneticPr fontId="25"/>
  </si>
  <si>
    <t>補充裁判員に選ばれる前の気持ち</t>
    <rPh sb="0" eb="2">
      <t>ホジュウ</t>
    </rPh>
    <phoneticPr fontId="25"/>
  </si>
  <si>
    <r>
      <t>検察官</t>
    </r>
    <r>
      <rPr>
        <sz val="12"/>
        <rFont val="ＭＳ Ｐゴシック"/>
        <family val="3"/>
        <charset val="128"/>
      </rPr>
      <t>の法廷での説明等のわかりやすさ</t>
    </r>
    <phoneticPr fontId="25"/>
  </si>
  <si>
    <r>
      <t>弁護人</t>
    </r>
    <r>
      <rPr>
        <sz val="12"/>
        <rFont val="ＭＳ Ｐゴシック"/>
        <family val="3"/>
        <charset val="128"/>
      </rPr>
      <t>の法廷での説明等のわかりやすさ</t>
    </r>
    <rPh sb="0" eb="3">
      <t>ベンゴニン</t>
    </rPh>
    <phoneticPr fontId="25"/>
  </si>
  <si>
    <r>
      <t>検察官</t>
    </r>
    <r>
      <rPr>
        <sz val="12"/>
        <rFont val="ＭＳ Ｐゴシック"/>
        <family val="3"/>
        <charset val="128"/>
      </rPr>
      <t>の法廷での説明等のわかりやすさ</t>
    </r>
    <rPh sb="0" eb="3">
      <t>ケンサツカン</t>
    </rPh>
    <phoneticPr fontId="25"/>
  </si>
  <si>
    <t xml:space="preserve"> 条件：
 自白・否認の別
 【否認】</t>
    <rPh sb="16" eb="18">
      <t>ヒニン</t>
    </rPh>
    <phoneticPr fontId="25"/>
  </si>
  <si>
    <t xml:space="preserve"> 条件：
 自白・否認の別
 【自白】</t>
    <phoneticPr fontId="25"/>
  </si>
  <si>
    <t>わかりやすかった</t>
    <phoneticPr fontId="25"/>
  </si>
  <si>
    <t>わかりにくかった</t>
    <phoneticPr fontId="25"/>
  </si>
  <si>
    <t>わかりやすかった</t>
    <phoneticPr fontId="25"/>
  </si>
  <si>
    <t>わかりにくかった</t>
    <phoneticPr fontId="25"/>
  </si>
  <si>
    <t xml:space="preserve"> 条件：
 自白・否認の別
 【自白】</t>
    <phoneticPr fontId="25"/>
  </si>
  <si>
    <t>わかりやすかった</t>
    <phoneticPr fontId="25"/>
  </si>
  <si>
    <t>わかりにくかった</t>
    <phoneticPr fontId="25"/>
  </si>
  <si>
    <t>わかりやすかった</t>
    <phoneticPr fontId="25"/>
  </si>
  <si>
    <t>審理内容のわかりやすさ</t>
    <phoneticPr fontId="25"/>
  </si>
  <si>
    <t>わかりにくかった</t>
    <phoneticPr fontId="25"/>
  </si>
  <si>
    <t xml:space="preserve"> 条件：
 自白・否認の別
 【自白】</t>
    <phoneticPr fontId="25"/>
  </si>
  <si>
    <t>わかりやすかった</t>
    <phoneticPr fontId="25"/>
  </si>
  <si>
    <r>
      <t>検察官</t>
    </r>
    <r>
      <rPr>
        <sz val="12"/>
        <rFont val="ＭＳ Ｐゴシック"/>
        <family val="3"/>
        <charset val="128"/>
      </rPr>
      <t>の法廷での説明等のわかりやすさ</t>
    </r>
    <phoneticPr fontId="25"/>
  </si>
  <si>
    <t>わかりにくかった</t>
    <phoneticPr fontId="25"/>
  </si>
  <si>
    <t>わかりやすかった</t>
    <phoneticPr fontId="25"/>
  </si>
  <si>
    <t>わかりにくかった</t>
    <phoneticPr fontId="25"/>
  </si>
  <si>
    <r>
      <t>自白･
否認の
別</t>
    </r>
    <r>
      <rPr>
        <sz val="12"/>
        <color indexed="9"/>
        <rFont val="ＭＳ Ｐゴシック"/>
        <family val="3"/>
        <charset val="128"/>
      </rPr>
      <t>・・</t>
    </r>
    <phoneticPr fontId="25"/>
  </si>
  <si>
    <t>話し方に問題があった（早口、声が聞き取りにくい、言葉が難しかった等）</t>
    <phoneticPr fontId="25"/>
  </si>
  <si>
    <t>供述調書の朗読がわかりにくかった（長い、単調、その場で理解できない、印象に残らない等）</t>
    <phoneticPr fontId="25"/>
  </si>
  <si>
    <t>問１　審理内容のわかりやすさ</t>
    <phoneticPr fontId="25"/>
  </si>
  <si>
    <t xml:space="preserve">【1】　　問１　審理内容のわかりやすさ【横軸】 × 審理の実日数【縦軸】 </t>
    <phoneticPr fontId="25"/>
  </si>
  <si>
    <t xml:space="preserve">【2】　　問１　審理内容のわかりやすさ【横軸】 × 自白・否認の別【縦軸】 </t>
    <phoneticPr fontId="25"/>
  </si>
  <si>
    <t xml:space="preserve">【3】　　問１　審理内容のわかりやすさ【横軸】 × 審理の実日数【縦軸】 </t>
    <phoneticPr fontId="25"/>
  </si>
  <si>
    <t xml:space="preserve">【4】　　問１　審理内容のわかりやすさ【横軸】 × 審理の実日数【縦軸】 </t>
    <phoneticPr fontId="25"/>
  </si>
  <si>
    <t>問２　検察官や弁護人の法廷での説明等のわかりやすさ</t>
    <rPh sb="3" eb="6">
      <t>ケンサツカン</t>
    </rPh>
    <rPh sb="7" eb="10">
      <t>ベンゴニン</t>
    </rPh>
    <phoneticPr fontId="25"/>
  </si>
  <si>
    <t xml:space="preserve">【5】　　問２　【検察官】の法廷での説明等のわかりやすさ【横軸】 × 審理の実日数【縦軸】 </t>
    <phoneticPr fontId="25"/>
  </si>
  <si>
    <t xml:space="preserve">【6】　　問２　【弁護人】の法廷での説明等のわかりやすさ【横軸】 × 審理の実日数【縦軸】 </t>
    <phoneticPr fontId="25"/>
  </si>
  <si>
    <t xml:space="preserve">【7】　　問２　【検察官】の法廷での説明等のわかりやすさ【横軸】 × 自白・否認の別【縦軸】 </t>
    <phoneticPr fontId="25"/>
  </si>
  <si>
    <t xml:space="preserve">【8】　　問２　【弁護人】の法廷での説明等のわかりやすさ【横軸】 × 自白・否認の別【縦軸】 </t>
    <phoneticPr fontId="25"/>
  </si>
  <si>
    <t xml:space="preserve">【9】　　問２　【検察官】の法廷での説明等のわかりやすさ【横軸】 × 審理の実日数【縦軸】 </t>
    <phoneticPr fontId="25"/>
  </si>
  <si>
    <t xml:space="preserve">【10】　　問２　【検察官】の法廷での説明等のわかりやすさ【横軸】 × 審理の実日数【縦軸】 </t>
    <rPh sb="10" eb="13">
      <t>ケンサツカン</t>
    </rPh>
    <phoneticPr fontId="25"/>
  </si>
  <si>
    <t xml:space="preserve">【11】　　問２　【弁護人】の法廷での説明等のわかりやすさ【横軸】 × 審理の実日数【縦軸】 </t>
    <rPh sb="10" eb="13">
      <t>ベンゴニン</t>
    </rPh>
    <phoneticPr fontId="25"/>
  </si>
  <si>
    <t xml:space="preserve">【12】　　問２　【弁護人】の法廷での説明等のわかりやすさ【横軸】 × 審理の実日数【縦軸】 </t>
    <phoneticPr fontId="25"/>
  </si>
  <si>
    <t>問１</t>
    <rPh sb="0" eb="1">
      <t>トイ</t>
    </rPh>
    <phoneticPr fontId="1"/>
  </si>
  <si>
    <t>問３－１　 【検察官】の法廷活動に対して感じられた印象</t>
    <phoneticPr fontId="25"/>
  </si>
  <si>
    <t xml:space="preserve">【15】　　問３－１①　話し方に問題があった【横軸】 × 審理の実日数【縦軸】 </t>
    <phoneticPr fontId="25"/>
  </si>
  <si>
    <t xml:space="preserve">【16】　　問３－１①　話し方に問題があった【横軸】 × 自白・否認の別【縦軸】 </t>
    <phoneticPr fontId="25"/>
  </si>
  <si>
    <t xml:space="preserve">【17】　　問３－１①　話し方に問題があった【横軸】 × 問１　審理内容のわかりやすさ【縦軸】 </t>
    <phoneticPr fontId="25"/>
  </si>
  <si>
    <t xml:space="preserve">【18】　　問３－１①　話し方に問題があった【横軸】 × 問２　検察官の法廷での説明等のわかりやすさ【縦軸】 </t>
    <phoneticPr fontId="25"/>
  </si>
  <si>
    <t xml:space="preserve">【19】　　問３－１②　説明が詳しすぎた【横軸】 × 審理の実日数【縦軸】 </t>
    <phoneticPr fontId="25"/>
  </si>
  <si>
    <t xml:space="preserve">【20】　　問３－１②　説明が詳しすぎた【横軸】 × 自白・否認の別【縦軸】 </t>
    <phoneticPr fontId="25"/>
  </si>
  <si>
    <t xml:space="preserve">【21】　　問３－１②　説明が詳しすぎた【横軸】 × 問１　審理内容のわかりやすさ【縦軸】 </t>
    <phoneticPr fontId="25"/>
  </si>
  <si>
    <t xml:space="preserve">【22】　　問３－１②　説明が詳しすぎた【横軸】 × 問２　検察官の法廷での説明等のわかりやすさ【縦軸】 </t>
    <phoneticPr fontId="25"/>
  </si>
  <si>
    <t xml:space="preserve">【23】　　問３－１③　話す内容がわかりにくかった【横軸】 × 審理の実日数【縦軸】 </t>
    <phoneticPr fontId="25"/>
  </si>
  <si>
    <t xml:space="preserve">【24】　　問３－１③　話す内容がわかりにくかった【横軸】 × 自白・否認の別【縦軸】 </t>
    <phoneticPr fontId="25"/>
  </si>
  <si>
    <t xml:space="preserve">【25】　　問３－１③　話す内容がわかりにくかった【横軸】 × 問１　審理内容のわかりやすさ【縦軸】 </t>
    <phoneticPr fontId="25"/>
  </si>
  <si>
    <t>【26】　　問３－１③　話す内容がわかりにくかった【横軸】</t>
    <phoneticPr fontId="25"/>
  </si>
  <si>
    <t xml:space="preserve">　　　　　× 問２　検察官の法廷での説明等のわかりやすさ【縦軸】 </t>
    <phoneticPr fontId="25"/>
  </si>
  <si>
    <t xml:space="preserve">【27】　　問３－１④　証人や被告人に対する質問の意図・内容がわかりにくかった【横軸】 × 審理の実日数【縦軸】 </t>
    <phoneticPr fontId="25"/>
  </si>
  <si>
    <t xml:space="preserve">【28】　　問３－１④　証人や被告人に対する質問の意図・内容がわかりにくかった【横軸】 × 自白・否認の別【縦軸】 </t>
    <phoneticPr fontId="25"/>
  </si>
  <si>
    <t>【29】　　問３－１④　証人や被告人に対する質問の意図・内容がわかりにくかった【横軸】</t>
    <phoneticPr fontId="25"/>
  </si>
  <si>
    <t xml:space="preserve">　　　　　× 問１　審理内容のわかりやすさ【縦軸】 </t>
    <phoneticPr fontId="25"/>
  </si>
  <si>
    <t xml:space="preserve">　　　　　× 問２　検察官の法廷での説明等のわかりやすさ【縦軸】 </t>
    <phoneticPr fontId="25"/>
  </si>
  <si>
    <t>【30】　　問３－１④　証人や被告人に対する質問の意図・内容がわかりにくかった【横軸】</t>
    <phoneticPr fontId="25"/>
  </si>
  <si>
    <t xml:space="preserve">【31】　　問３－１⑤　供述調書の朗読がわかりにくかった【横軸】 × 審理の実日数【縦軸】 </t>
    <phoneticPr fontId="25"/>
  </si>
  <si>
    <t xml:space="preserve">【32】　　問３－１⑤　供述調書の朗読がわかりにくかった【横軸】 × 自白・否認の別【縦軸】 </t>
    <phoneticPr fontId="25"/>
  </si>
  <si>
    <t xml:space="preserve">【33】　　問３－１⑤　供述調書の朗読がわかりにくかった【横軸】 × 問１　審理内容のわかりやすさ【縦軸】 </t>
    <phoneticPr fontId="25"/>
  </si>
  <si>
    <t>【34】　　問３－１⑤　供述調書の朗読がわかりにくかった【横軸】</t>
    <phoneticPr fontId="25"/>
  </si>
  <si>
    <t>問３－２　 【弁護人】の法廷活動に対して感じられた印象</t>
    <rPh sb="7" eb="10">
      <t>ベンゴニン</t>
    </rPh>
    <phoneticPr fontId="25"/>
  </si>
  <si>
    <t xml:space="preserve">【35】　　問３－２①　話し方に問題があった【横軸】 × 審理の実日数【縦軸】 </t>
    <phoneticPr fontId="25"/>
  </si>
  <si>
    <t xml:space="preserve">【36】　　問３－２①　話し方に問題があった【横軸】 × 自白・否認の別【縦軸】 </t>
    <phoneticPr fontId="25"/>
  </si>
  <si>
    <t xml:space="preserve">【37】　　問３－２①　話し方に問題があった【横軸】 × 問１　審理内容のわかりやすさ【縦軸】 </t>
    <phoneticPr fontId="25"/>
  </si>
  <si>
    <t xml:space="preserve">【38】　　問３－２①　話し方に問題があった【横軸】 × 問２　弁護人の法廷での説明等のわかりやすさ【縦軸】 </t>
    <rPh sb="32" eb="35">
      <t>ベンゴニン</t>
    </rPh>
    <phoneticPr fontId="25"/>
  </si>
  <si>
    <t>２　弁護人の説明が詳しすぎた</t>
    <phoneticPr fontId="25"/>
  </si>
  <si>
    <t xml:space="preserve">【39】　　問３－２②　説明が詳しすぎた【横軸】 × 審理の実日数【縦軸】 </t>
    <phoneticPr fontId="25"/>
  </si>
  <si>
    <t xml:space="preserve">【40】　　問３－２②　説明が詳しすぎた【横軸】 × 自白・否認の別【縦軸】 </t>
    <phoneticPr fontId="25"/>
  </si>
  <si>
    <t xml:space="preserve">【41】　　問３－２②　説明が詳しすぎた【横軸】 × 問１　審理内容のわかりやすさ【縦軸】 </t>
    <phoneticPr fontId="25"/>
  </si>
  <si>
    <t xml:space="preserve">【42】　　問３－２②　説明が詳しすぎた【横軸】 × 問２　弁護人の法廷での説明等のわかりやすさ【縦軸】 </t>
    <rPh sb="30" eb="33">
      <t>ベンゴニン</t>
    </rPh>
    <phoneticPr fontId="25"/>
  </si>
  <si>
    <t>３　弁護人の話す内容がわかりにくかった</t>
    <phoneticPr fontId="25"/>
  </si>
  <si>
    <t xml:space="preserve">【43】　　問３－２③　話す内容がわかりにくかった【横軸】 × 審理の実日数【縦軸】 </t>
    <phoneticPr fontId="25"/>
  </si>
  <si>
    <t xml:space="preserve">【44】　　問３－２③　話す内容がわかりにくかった【横軸】 × 自白・否認の別【縦軸】 </t>
    <phoneticPr fontId="25"/>
  </si>
  <si>
    <t xml:space="preserve">【45】　　問３－２③　話す内容がわかりにくかった【横軸】 × 問１　審理内容のわかりやすさ【縦軸】 </t>
    <phoneticPr fontId="25"/>
  </si>
  <si>
    <t>【46】　　問３－２③　話す内容がわかりにくかった【横軸】</t>
    <phoneticPr fontId="25"/>
  </si>
  <si>
    <t xml:space="preserve">　　　　　× 問２　弁護人の法廷での説明等のわかりやすさ【縦軸】 </t>
    <phoneticPr fontId="25"/>
  </si>
  <si>
    <t>４　証人や被告人に対する弁護人の質問の意図・内容がわかりにくかった</t>
    <phoneticPr fontId="25"/>
  </si>
  <si>
    <t xml:space="preserve">【47】　　問３－２④　証人や被告人に対する質問の意図・内容がわかりにくかった【横軸】 × 審理の実日数【縦軸】 </t>
    <phoneticPr fontId="25"/>
  </si>
  <si>
    <t xml:space="preserve">【48】　　問３－２④　証人や被告人に対する質問の意図・内容がわかりにくかった【横軸】 × 自白・否認の別【縦軸】 </t>
    <phoneticPr fontId="25"/>
  </si>
  <si>
    <t>【49】　　問３－２④　証人や被告人に対する質問の意図・内容がわかりにくかった【横軸】</t>
    <phoneticPr fontId="25"/>
  </si>
  <si>
    <t xml:space="preserve">　　　× 問１　審理内容のわかりやすさ【縦軸】 </t>
    <phoneticPr fontId="25"/>
  </si>
  <si>
    <t>【50】　　問３－２④　証人や被告人に対する質問の意図・内容がわかりにくかった【横軸】</t>
    <phoneticPr fontId="25"/>
  </si>
  <si>
    <t xml:space="preserve">　　　　　× 問２　弁護人の法廷での説明等のわかりやすさ【縦軸】 </t>
    <phoneticPr fontId="25"/>
  </si>
  <si>
    <t>問４　裁判官の説明のわかりやすさ</t>
    <phoneticPr fontId="25"/>
  </si>
  <si>
    <t xml:space="preserve">【51】　　問４　裁判官の説明のわかりやすさ【横軸】 × 審理の実日数【縦軸】 </t>
    <phoneticPr fontId="25"/>
  </si>
  <si>
    <t xml:space="preserve">【52】　　問４　裁判官の説明のわかりやすさ【横軸】 × 自白・否認の別【縦軸】 </t>
    <phoneticPr fontId="25"/>
  </si>
  <si>
    <t xml:space="preserve">【53】　　問４　裁判官の説明のわかりやすさ【横軸】 × 審理の実日数【縦軸】 </t>
    <phoneticPr fontId="25"/>
  </si>
  <si>
    <t xml:space="preserve">【54】　　問４　裁判官の説明のわかりやすさ【横軸】 × 審理の実日数【縦軸】 </t>
    <phoneticPr fontId="25"/>
  </si>
  <si>
    <t xml:space="preserve">【55】　　問４　裁判官の説明のわかりやすさ【横軸】 × 問１　審理内容のわかりやすさ【縦軸】 </t>
    <phoneticPr fontId="25"/>
  </si>
  <si>
    <t xml:space="preserve">【56】　　問４　裁判官の説明のわかりやすさ【横軸】 × 問２　【検察官】の法廷での説明等のわかりやすさ【縦軸】 </t>
    <phoneticPr fontId="25"/>
  </si>
  <si>
    <t xml:space="preserve">【57】　　問４　裁判官の説明のわかりやすさ【横軸】 × 問２　【弁護人】の法廷での説明等のわかりやすさ【縦軸】 </t>
    <rPh sb="33" eb="36">
      <t>ベンゴニン</t>
    </rPh>
    <phoneticPr fontId="25"/>
  </si>
  <si>
    <t>問５　評議における話しやすさ</t>
    <phoneticPr fontId="25"/>
  </si>
  <si>
    <t xml:space="preserve">【58】　　問５　評議における話しやすさ【横軸】 × 審理の実日数【縦軸】 </t>
    <phoneticPr fontId="25"/>
  </si>
  <si>
    <t xml:space="preserve">【59】　　問５　評議における話しやすさ【横軸】 ×評議時間【縦軸】 </t>
    <phoneticPr fontId="25"/>
  </si>
  <si>
    <t xml:space="preserve">【60】　　問５　評議における話しやすさ【横軸】 × 自白・否認の別【縦軸】 </t>
    <phoneticPr fontId="25"/>
  </si>
  <si>
    <t xml:space="preserve">【61】　　問５　評議における話しやすさ【横軸】 × 問１　審理内容のわかりやすさ【縦軸】 </t>
    <phoneticPr fontId="25"/>
  </si>
  <si>
    <t xml:space="preserve">【62】　　問５　評議における話しやすさ【横軸】 × 問２　【検察官】の法廷での説明等のわかりやすさ【縦軸】 </t>
    <phoneticPr fontId="25"/>
  </si>
  <si>
    <t xml:space="preserve">【63】　　問５　評議における話しやすさ【横軸】 × 問２　【弁護人】の法廷での説明等のわかりやすさ【縦軸】 </t>
    <phoneticPr fontId="25"/>
  </si>
  <si>
    <t xml:space="preserve">【64】　　問５　評議における話しやすさ【横軸】 × 問４　裁判官の説明のわかりやすさ【縦軸】 </t>
    <phoneticPr fontId="25"/>
  </si>
  <si>
    <t>問４</t>
    <rPh sb="0" eb="1">
      <t>トイ</t>
    </rPh>
    <phoneticPr fontId="25"/>
  </si>
  <si>
    <t xml:space="preserve">【65】　　問５　評議における話しやすさ【横軸】 × 問３－１①　 【検察官】の法廷活動に対して感じられた印象【縦軸】 </t>
    <rPh sb="35" eb="38">
      <t>ケンサツカン</t>
    </rPh>
    <phoneticPr fontId="25"/>
  </si>
  <si>
    <t>問３－１－１</t>
    <phoneticPr fontId="1"/>
  </si>
  <si>
    <t xml:space="preserve">【66】　　問５　評議における話しやすさ【横軸】 × 問３－１②　 【検察官】の法廷活動に対して感じられた印象【縦軸】 </t>
    <rPh sb="35" eb="38">
      <t>ケンサツカン</t>
    </rPh>
    <phoneticPr fontId="25"/>
  </si>
  <si>
    <t>問３－１－２</t>
    <phoneticPr fontId="1"/>
  </si>
  <si>
    <t xml:space="preserve">【67】　　問５　評議における話しやすさ【横軸】 × 問３－１③　 【検察官】の法廷活動に対して感じられた印象【縦軸】 </t>
    <rPh sb="35" eb="38">
      <t>ケンサツカン</t>
    </rPh>
    <phoneticPr fontId="25"/>
  </si>
  <si>
    <t>問３－１－３</t>
    <phoneticPr fontId="1"/>
  </si>
  <si>
    <t xml:space="preserve">【68】　　問５　評議における話しやすさ【横軸】 × 問３－１④　 【検察官】の法廷活動に対して感じられた印象【縦軸】 </t>
    <rPh sb="35" eb="38">
      <t>ケンサツカン</t>
    </rPh>
    <phoneticPr fontId="25"/>
  </si>
  <si>
    <t xml:space="preserve">【69】　　問５　評議における話しやすさ【横軸】 × 問３－１⑤　 【検察官】の法廷活動に対して感じられた印象【縦軸】 </t>
    <rPh sb="35" eb="38">
      <t>ケンサツカン</t>
    </rPh>
    <phoneticPr fontId="25"/>
  </si>
  <si>
    <t>問３－１－４</t>
    <phoneticPr fontId="1"/>
  </si>
  <si>
    <t>問３－１－５</t>
    <phoneticPr fontId="1"/>
  </si>
  <si>
    <t xml:space="preserve">【71】　　問５　評議における話しやすさ【横軸】 × 問３－２②　 【弁護人】の法廷活動に対して感じられた印象【縦軸】 </t>
    <rPh sb="35" eb="38">
      <t>ベンゴニン</t>
    </rPh>
    <phoneticPr fontId="25"/>
  </si>
  <si>
    <t xml:space="preserve">【70】　　問５　評議における話しやすさ【横軸】 × 問３－２①　 【弁護人】の法廷活動に対して感じられた印象【縦軸】 </t>
    <rPh sb="35" eb="38">
      <t>ベンゴニン</t>
    </rPh>
    <phoneticPr fontId="25"/>
  </si>
  <si>
    <t>問３－２－１</t>
    <phoneticPr fontId="1"/>
  </si>
  <si>
    <t>問３－２－２</t>
    <phoneticPr fontId="1"/>
  </si>
  <si>
    <t xml:space="preserve">【72】　　問５　評議における話しやすさ【横軸】 × 問３－２③　 【弁護人】の法廷活動に対して感じられた印象【縦軸】 </t>
    <phoneticPr fontId="25"/>
  </si>
  <si>
    <t xml:space="preserve">【73】　　問５　評議における話しやすさ【横軸】 × 問３－２④　 【弁護人】の法廷活動に対して感じられた印象【縦軸】 </t>
    <phoneticPr fontId="25"/>
  </si>
  <si>
    <t>問３－２－４</t>
    <phoneticPr fontId="1"/>
  </si>
  <si>
    <t>問３－２－３</t>
    <phoneticPr fontId="1"/>
  </si>
  <si>
    <r>
      <t>自白･
否認の
別</t>
    </r>
    <r>
      <rPr>
        <sz val="12"/>
        <color indexed="9"/>
        <rFont val="ＭＳ Ｐゴシック"/>
        <family val="3"/>
        <charset val="128"/>
      </rPr>
      <t>・・</t>
    </r>
    <phoneticPr fontId="25"/>
  </si>
  <si>
    <t>問１</t>
    <phoneticPr fontId="1"/>
  </si>
  <si>
    <t>審理内容のわかりやすさ</t>
    <phoneticPr fontId="25"/>
  </si>
  <si>
    <t>お勤め（正規の職員・従業員。役員を含む）</t>
    <phoneticPr fontId="25"/>
  </si>
  <si>
    <t>お勤め（派遣社員）</t>
    <phoneticPr fontId="25"/>
  </si>
  <si>
    <t>審理及び評議の合計日数を少なくした方がよかった</t>
    <phoneticPr fontId="33"/>
  </si>
  <si>
    <t>審理及び評議の合計日数を多くした方がよかった</t>
    <phoneticPr fontId="33"/>
  </si>
  <si>
    <t>どちらともいえない</t>
    <phoneticPr fontId="33"/>
  </si>
  <si>
    <t xml:space="preserve">【74】    問７　審理・評議の日程の組み方【横軸】 × 審理の実日数【縦軸】 </t>
    <phoneticPr fontId="33"/>
  </si>
  <si>
    <t xml:space="preserve">【75】    問７　審理・評議の日程の組み方【横軸】 × 自白・否認の別【縦軸】 </t>
    <phoneticPr fontId="33"/>
  </si>
  <si>
    <t>【76】    問７　審理・評議の日程の組み方【横軸】 × 問１　審理内容のわかりやすさ【縦軸】</t>
    <phoneticPr fontId="25"/>
  </si>
  <si>
    <t xml:space="preserve">【77】    問７　審理・評議の日程の組み方【横軸】 × Ｆ３　職業【縦軸】 </t>
    <phoneticPr fontId="33"/>
  </si>
  <si>
    <t>【78】    問７　審理・評議の日程の組み方【横軸】 × Ｆ４　育児介護【縦軸】</t>
    <phoneticPr fontId="33"/>
  </si>
  <si>
    <t>問８－１　裁判所の対応に対する全体的な印象</t>
    <phoneticPr fontId="25"/>
  </si>
  <si>
    <t>　　　　× 問１１　補充裁判員として裁判に参加した感想【縦軸】</t>
    <rPh sb="10" eb="12">
      <t>ホジュウ</t>
    </rPh>
    <phoneticPr fontId="25"/>
  </si>
  <si>
    <t>問１１</t>
    <phoneticPr fontId="25"/>
  </si>
  <si>
    <t xml:space="preserve"> 条件：問９
 補充裁判員に選ばれる前の気持ち
 【積極的参加意向】</t>
    <rPh sb="8" eb="10">
      <t>ホジュウ</t>
    </rPh>
    <phoneticPr fontId="25"/>
  </si>
  <si>
    <t xml:space="preserve"> 条件：問９
 補充裁判員に選ばれる前の気持ち
 【消極的参加意向】</t>
    <phoneticPr fontId="25"/>
  </si>
  <si>
    <t xml:space="preserve"> 条件：問９
 補充裁判員に選ばれる前の気持ち
 【特に考えていなかった】</t>
    <phoneticPr fontId="25"/>
  </si>
  <si>
    <t>問１１</t>
    <phoneticPr fontId="25"/>
  </si>
  <si>
    <t>問９　補充裁判員に選ばれる前の気持ち</t>
    <rPh sb="3" eb="5">
      <t>ホジュウ</t>
    </rPh>
    <phoneticPr fontId="25"/>
  </si>
  <si>
    <t xml:space="preserve">【87】　　問９　補充裁判員に選ばれる前の気持ち【横軸】 × Ｆ１　性別【縦軸】 </t>
    <rPh sb="9" eb="11">
      <t>ホジュウ</t>
    </rPh>
    <phoneticPr fontId="25"/>
  </si>
  <si>
    <t xml:space="preserve">【88】　　問９　補充裁判員に選ばれる前の気持ち【横軸】 × Ｆ２　年齢【縦軸】 </t>
    <rPh sb="9" eb="11">
      <t>ホジュウ</t>
    </rPh>
    <phoneticPr fontId="25"/>
  </si>
  <si>
    <t xml:space="preserve">【89】　　問９　補充裁判員に選ばれる前の気持ち【横軸】 × Ｆ３　職業【縦軸】 </t>
    <rPh sb="9" eb="11">
      <t>ホジュウ</t>
    </rPh>
    <phoneticPr fontId="25"/>
  </si>
  <si>
    <t xml:space="preserve">【90】　　問９　補充裁判員に選ばれる前の気持ち【横軸】 × Ｆ４　育児介護【縦軸】 </t>
    <rPh sb="9" eb="11">
      <t>ホジュウ</t>
    </rPh>
    <rPh sb="11" eb="14">
      <t>サイバンイン</t>
    </rPh>
    <phoneticPr fontId="25"/>
  </si>
  <si>
    <t xml:space="preserve">【91】　　問１１　補充裁判員として裁判に参加した感想【横軸】 × Ｆ１　性別【縦軸】 </t>
    <phoneticPr fontId="25"/>
  </si>
  <si>
    <t>問１１　補充裁判員として裁判に参加した感想</t>
    <rPh sb="4" eb="6">
      <t>ホジュウ</t>
    </rPh>
    <rPh sb="12" eb="14">
      <t>サイバン</t>
    </rPh>
    <rPh sb="15" eb="17">
      <t>サンカ</t>
    </rPh>
    <rPh sb="19" eb="21">
      <t>カンソウ</t>
    </rPh>
    <phoneticPr fontId="25"/>
  </si>
  <si>
    <t xml:space="preserve">【92】　　問１１　補充裁判員として裁判に参加した感想【横軸】 × Ｆ２　年齢【縦軸】 </t>
    <phoneticPr fontId="25"/>
  </si>
  <si>
    <t xml:space="preserve">【93】　　問１１　補充裁判員として裁判に参加した感想【横軸】 × Ｆ３　職業【縦軸】 </t>
    <phoneticPr fontId="25"/>
  </si>
  <si>
    <t xml:space="preserve">【94】　　問１１　補充裁判員として裁判に参加した感想【横軸】 × Ｆ４　育児介護【縦軸】 </t>
    <phoneticPr fontId="25"/>
  </si>
  <si>
    <t xml:space="preserve">【95】　　問１１　補充裁判員として裁判に参加した感想【横軸】 × 審理の実日数【縦軸】 </t>
    <phoneticPr fontId="25"/>
  </si>
  <si>
    <t xml:space="preserve">【96】　　問１１　補充裁判員として裁判に参加した感想【横軸】 × 評議時間【縦軸】 </t>
    <phoneticPr fontId="25"/>
  </si>
  <si>
    <t xml:space="preserve">【97】　　問１１　補充裁判員として裁判に参加した感想【横軸】 × 自白・否認の別【縦軸】 </t>
    <phoneticPr fontId="25"/>
  </si>
  <si>
    <t xml:space="preserve">【98】　　問１１　補充裁判員として裁判に参加した感想【横軸】 × 問１　審理内容のわかりやすさ【縦軸】 </t>
    <phoneticPr fontId="25"/>
  </si>
  <si>
    <t>問１</t>
    <rPh sb="0" eb="1">
      <t>トイ</t>
    </rPh>
    <phoneticPr fontId="25"/>
  </si>
  <si>
    <t xml:space="preserve">【99】　　問１１　補充裁判員として裁判に参加した感想【横軸】 × 問２　【検察官】の法廷での説明等のわかりやすさ【縦軸】 </t>
    <phoneticPr fontId="25"/>
  </si>
  <si>
    <t xml:space="preserve">【100】　　問１１　補充裁判員として裁判に参加した感想【横軸】 × 問２　【弁護人】の法廷での説明等のわかりやすさ【縦軸】 </t>
    <phoneticPr fontId="25"/>
  </si>
  <si>
    <t>問９</t>
    <rPh sb="0" eb="1">
      <t>トイ</t>
    </rPh>
    <phoneticPr fontId="25"/>
  </si>
  <si>
    <t xml:space="preserve">【101】　　問１１　補充裁判員として裁判に参加した感想【横軸】 × 問４　裁判官の説明のわかりやすさ【縦軸】 </t>
    <phoneticPr fontId="25"/>
  </si>
  <si>
    <t xml:space="preserve">【102】　　問１１　補充裁判員として裁判に参加した感想【横軸】 × 問５　評議における話しやすさ【縦軸】 </t>
    <phoneticPr fontId="25"/>
  </si>
  <si>
    <t xml:space="preserve">【103】　　問１１　補充裁判員として裁判に参加した感想【横軸】 × 問９　補充裁判員に選ばれる前の気持ち【縦軸】 </t>
    <rPh sb="38" eb="40">
      <t>ホジュウ</t>
    </rPh>
    <phoneticPr fontId="25"/>
  </si>
  <si>
    <t xml:space="preserve">【104】　　問１２－２　問１１で「よい経験」と感じなかった理由【横軸】 × 問１１　補充裁判員として裁判に参加した感想【縦軸】 </t>
    <rPh sb="13" eb="14">
      <t>トイ</t>
    </rPh>
    <rPh sb="20" eb="22">
      <t>ケイケン</t>
    </rPh>
    <rPh sb="24" eb="25">
      <t>カン</t>
    </rPh>
    <rPh sb="30" eb="32">
      <t>リユウ</t>
    </rPh>
    <rPh sb="39" eb="40">
      <t>トイ</t>
    </rPh>
    <rPh sb="43" eb="45">
      <t>ホジュウ</t>
    </rPh>
    <rPh sb="45" eb="48">
      <t>サイバンイン</t>
    </rPh>
    <rPh sb="51" eb="53">
      <t>サイバン</t>
    </rPh>
    <rPh sb="54" eb="56">
      <t>サンカ</t>
    </rPh>
    <rPh sb="58" eb="60">
      <t>カンソウ</t>
    </rPh>
    <phoneticPr fontId="25"/>
  </si>
  <si>
    <t>問１１</t>
    <rPh sb="0" eb="1">
      <t>トイ</t>
    </rPh>
    <phoneticPr fontId="25"/>
  </si>
  <si>
    <t>職業</t>
    <phoneticPr fontId="25"/>
  </si>
  <si>
    <t xml:space="preserve">【13】　　問２　【検察官】の法廷での説明等のわかりやすさ【横軸】 × 問１　審理内容のわかりやすさ【縦軸】 </t>
    <phoneticPr fontId="25"/>
  </si>
  <si>
    <t xml:space="preserve">【14】　　問２　【弁護人】の法廷での説明等のわかりやすさ【横軸】 × 問１　審理内容のわかりやすさ【縦軸】 </t>
    <phoneticPr fontId="25"/>
  </si>
  <si>
    <t>問７　審理・評議の日程の組み方</t>
    <phoneticPr fontId="33"/>
  </si>
  <si>
    <t>問１２－２　問１１で「（あまり）よい経験」とは感じなかった・特に感じることはなかった理由</t>
    <rPh sb="6" eb="7">
      <t>トイ</t>
    </rPh>
    <rPh sb="18" eb="20">
      <t>ケイケン</t>
    </rPh>
    <rPh sb="23" eb="24">
      <t>カン</t>
    </rPh>
    <rPh sb="30" eb="31">
      <t>トク</t>
    </rPh>
    <rPh sb="32" eb="33">
      <t>カン</t>
    </rPh>
    <rPh sb="42" eb="44">
      <t>リユウ</t>
    </rPh>
    <phoneticPr fontId="25"/>
  </si>
  <si>
    <t xml:space="preserve"> ※表内の上段は％、下段はｎ</t>
  </si>
  <si>
    <t>いつ正式な裁判員に
選ばれるかわからず、
不安だったから</t>
  </si>
  <si>
    <t xml:space="preserve">【83】　　問８－１　裁判所の対応（裁判所からの情報の提供、裁判所職員の対応、裁判所の設備など）に対する全体的な印象【横軸】  </t>
  </si>
  <si>
    <t xml:space="preserve">【84】　　問８－１　裁判所の対応（裁判所からの情報の提供、裁判所職員の対応、裁判所の設備など）に対する全体的な印象【横軸】  </t>
  </si>
  <si>
    <t xml:space="preserve">【85】　　問８－１　裁判所の対応（裁判所からの情報の提供、裁判所職員の対応、裁判所の設備など）に対する全体的な印象【横軸】  </t>
  </si>
  <si>
    <t xml:space="preserve">【86】　　問８－１　裁判所の対応（裁判所からの情報の提供、裁判所職員の対応、裁判所の設備など）に対する全体的な印象【横軸】  </t>
  </si>
  <si>
    <t xml:space="preserve">【79】　　問８－１　裁判所の対応（裁判所からの情報の提供、裁判所職員の対応、裁判所の設備など）に対する全体的な印象【横軸】  </t>
  </si>
  <si>
    <t xml:space="preserve">【80】　　問８－１　裁判所の対応（裁判所からの情報の提供、裁判所職員の対応、裁判所の設備など）に対する全体的な印象【横軸】  </t>
  </si>
  <si>
    <t xml:space="preserve">【81】　　問８－１　裁判所の対応（裁判所からの情報の提供、裁判所職員の対応、裁判所の設備など）に対する全体的な印象【横軸】  </t>
  </si>
  <si>
    <t xml:space="preserve">【82】　　問８－１　裁判所の対応（裁判所からの情報の提供、裁判所職員の対応、裁判所の設備など）に対する全体的な印象【横軸】  </t>
  </si>
  <si>
    <t>１　弁護人の話し方に問題があった（早口、声が聞き取りにくい、言葉が難しかった等）</t>
    <rPh sb="2" eb="5">
      <t>ベンゴニン</t>
    </rPh>
    <phoneticPr fontId="25"/>
  </si>
  <si>
    <t>５　供述調書の朗読がわかりにくかった（長い、単調、その場で理解できない、印象に残らない等）</t>
  </si>
  <si>
    <t>１　検察官の話し方に問題があった（早口、声が聞き取りにくい、言葉が難しかった等）</t>
    <rPh sb="2" eb="5">
      <t>ケンサツカン</t>
    </rPh>
    <phoneticPr fontId="25"/>
  </si>
  <si>
    <t>５０代</t>
    <phoneticPr fontId="25"/>
  </si>
  <si>
    <t>４０代</t>
    <phoneticPr fontId="25"/>
  </si>
  <si>
    <t>３０代</t>
    <phoneticPr fontId="25"/>
  </si>
  <si>
    <t>２０代</t>
    <phoneticPr fontId="25"/>
  </si>
  <si>
    <t>１０代</t>
    <phoneticPr fontId="25"/>
  </si>
  <si>
    <t>２０代</t>
    <phoneticPr fontId="25"/>
  </si>
  <si>
    <t>１０代</t>
    <phoneticPr fontId="25"/>
  </si>
  <si>
    <t>２０代</t>
    <phoneticPr fontId="25"/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</si>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</sst>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0.0_ "/>
    <numFmt numFmtId="178" formatCode="#,##0_ "/>
    <numFmt numFmtId="179" formatCode="00"/>
  </numFmts>
  <fonts count="38" x14ac:knownFonts="1">
    <font>
      <sz val="12"/>
      <name val="ＭＳ 明朝"/>
      <family val="1"/>
      <charset val="128"/>
    </font>
    <font>
      <u/>
      <sz val="9"/>
      <color indexed="36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color indexed="60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明朝"/>
      <family val="1"/>
      <charset val="128"/>
    </font>
    <font>
      <sz val="6.5"/>
      <name val="ＭＳ Ｐゴシック"/>
      <family val="3"/>
      <charset val="128"/>
    </font>
    <font>
      <sz val="12"/>
      <color theme="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1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4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64">
    <xf numFmtId="0" fontId="0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7" borderId="0" applyNumberFormat="0" applyBorder="0" applyAlignment="0" applyProtection="0"/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0" fillId="10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10" borderId="0" applyNumberFormat="0" applyBorder="0" applyAlignment="0" applyProtection="0"/>
    <xf numFmtId="0" fontId="20" fillId="13" borderId="0" applyNumberFormat="0" applyBorder="0" applyAlignment="0" applyProtection="0"/>
    <xf numFmtId="0" fontId="3" fillId="14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21" fillId="14" borderId="0" applyNumberFormat="0" applyBorder="0" applyAlignment="0" applyProtection="0"/>
    <xf numFmtId="0" fontId="21" fillId="11" borderId="0" applyNumberFormat="0" applyBorder="0" applyAlignment="0" applyProtection="0"/>
    <xf numFmtId="0" fontId="21" fillId="2" borderId="0" applyNumberFormat="0" applyBorder="0" applyAlignment="0" applyProtection="0"/>
    <xf numFmtId="0" fontId="21" fillId="18" borderId="0" applyNumberFormat="0" applyBorder="0" applyAlignment="0" applyProtection="0"/>
    <xf numFmtId="0" fontId="21" fillId="16" borderId="0" applyNumberFormat="0" applyBorder="0" applyAlignment="0" applyProtection="0"/>
    <xf numFmtId="0" fontId="21" fillId="7" borderId="0" applyNumberFormat="0" applyBorder="0" applyAlignment="0" applyProtection="0"/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3" borderId="1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2" fillId="25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8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/>
    <xf numFmtId="0" fontId="14" fillId="0" borderId="8" applyNumberFormat="0" applyFill="0" applyAlignment="0" applyProtection="0">
      <alignment vertical="center"/>
    </xf>
    <xf numFmtId="0" fontId="15" fillId="18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0" borderId="0"/>
    <xf numFmtId="0" fontId="22" fillId="0" borderId="0">
      <alignment vertical="center"/>
    </xf>
    <xf numFmtId="0" fontId="24" fillId="25" borderId="0" applyNumberFormat="0" applyBorder="0" applyAlignment="0" applyProtection="0"/>
    <xf numFmtId="0" fontId="19" fillId="4" borderId="0" applyNumberFormat="0" applyBorder="0" applyAlignment="0" applyProtection="0">
      <alignment vertical="center"/>
    </xf>
  </cellStyleXfs>
  <cellXfs count="151">
    <xf numFmtId="0" fontId="0" fillId="0" borderId="0" xfId="0"/>
    <xf numFmtId="0" fontId="22" fillId="0" borderId="0" xfId="61">
      <alignment vertical="center"/>
    </xf>
    <xf numFmtId="0" fontId="27" fillId="0" borderId="10" xfId="61" applyFont="1" applyBorder="1" applyAlignment="1">
      <alignment vertical="top"/>
    </xf>
    <xf numFmtId="0" fontId="27" fillId="0" borderId="11" xfId="61" applyFont="1" applyBorder="1" applyAlignment="1">
      <alignment vertical="top"/>
    </xf>
    <xf numFmtId="0" fontId="27" fillId="0" borderId="10" xfId="61" applyFont="1" applyBorder="1" applyAlignment="1">
      <alignment horizontal="center" wrapText="1"/>
    </xf>
    <xf numFmtId="0" fontId="27" fillId="0" borderId="12" xfId="61" applyFont="1" applyBorder="1" applyAlignment="1">
      <alignment horizontal="center" wrapText="1"/>
    </xf>
    <xf numFmtId="0" fontId="27" fillId="0" borderId="13" xfId="61" applyFont="1" applyBorder="1" applyAlignment="1">
      <alignment horizontal="center" wrapText="1"/>
    </xf>
    <xf numFmtId="0" fontId="22" fillId="0" borderId="14" xfId="61" applyBorder="1" applyAlignment="1">
      <alignment horizontal="center" vertical="top" wrapText="1"/>
    </xf>
    <xf numFmtId="0" fontId="22" fillId="0" borderId="15" xfId="61" applyBorder="1" applyAlignment="1">
      <alignment horizontal="center" vertical="top" wrapText="1"/>
    </xf>
    <xf numFmtId="0" fontId="22" fillId="0" borderId="16" xfId="61" applyBorder="1" applyAlignment="1">
      <alignment horizontal="center" vertical="top" wrapText="1"/>
    </xf>
    <xf numFmtId="0" fontId="22" fillId="0" borderId="11" xfId="61" applyBorder="1">
      <alignment vertical="center"/>
    </xf>
    <xf numFmtId="0" fontId="22" fillId="0" borderId="0" xfId="61" applyAlignment="1">
      <alignment horizontal="center" vertical="top" textRotation="255" wrapText="1"/>
    </xf>
    <xf numFmtId="0" fontId="22" fillId="0" borderId="0" xfId="61" applyAlignment="1">
      <alignment vertical="center" wrapText="1"/>
    </xf>
    <xf numFmtId="0" fontId="22" fillId="0" borderId="0" xfId="61" applyAlignment="1">
      <alignment horizontal="right" vertical="center" wrapText="1"/>
    </xf>
    <xf numFmtId="0" fontId="22" fillId="0" borderId="0" xfId="61" applyAlignment="1">
      <alignment vertical="top" textRotation="255" wrapText="1"/>
    </xf>
    <xf numFmtId="0" fontId="22" fillId="0" borderId="0" xfId="61" applyAlignment="1">
      <alignment horizontal="center" vertical="top" textRotation="255"/>
    </xf>
    <xf numFmtId="179" fontId="22" fillId="0" borderId="0" xfId="61" applyNumberFormat="1" applyAlignment="1">
      <alignment horizontal="left" vertical="center"/>
    </xf>
    <xf numFmtId="0" fontId="22" fillId="0" borderId="10" xfId="61" applyBorder="1">
      <alignment vertical="center"/>
    </xf>
    <xf numFmtId="0" fontId="22" fillId="0" borderId="17" xfId="61" applyBorder="1">
      <alignment vertical="center"/>
    </xf>
    <xf numFmtId="0" fontId="22" fillId="0" borderId="18" xfId="61" applyBorder="1">
      <alignment vertical="center"/>
    </xf>
    <xf numFmtId="0" fontId="22" fillId="0" borderId="19" xfId="61" applyBorder="1" applyAlignment="1">
      <alignment horizontal="center" vertical="top" wrapText="1"/>
    </xf>
    <xf numFmtId="0" fontId="22" fillId="0" borderId="19" xfId="61" applyBorder="1" applyAlignment="1">
      <alignment vertical="top"/>
    </xf>
    <xf numFmtId="0" fontId="22" fillId="0" borderId="0" xfId="61" applyAlignment="1">
      <alignment vertical="top"/>
    </xf>
    <xf numFmtId="0" fontId="22" fillId="0" borderId="14" xfId="61" applyBorder="1">
      <alignment vertical="center"/>
    </xf>
    <xf numFmtId="0" fontId="22" fillId="0" borderId="20" xfId="61" applyBorder="1">
      <alignment vertical="center"/>
    </xf>
    <xf numFmtId="177" fontId="22" fillId="0" borderId="21" xfId="61" applyNumberFormat="1" applyBorder="1" applyAlignment="1">
      <alignment horizontal="right" vertical="center" wrapText="1"/>
    </xf>
    <xf numFmtId="177" fontId="22" fillId="0" borderId="12" xfId="61" applyNumberFormat="1" applyBorder="1" applyAlignment="1">
      <alignment horizontal="right" vertical="center" wrapText="1"/>
    </xf>
    <xf numFmtId="177" fontId="22" fillId="0" borderId="22" xfId="61" applyNumberFormat="1" applyBorder="1" applyAlignment="1">
      <alignment horizontal="right" vertical="center" wrapText="1"/>
    </xf>
    <xf numFmtId="177" fontId="22" fillId="0" borderId="23" xfId="61" applyNumberFormat="1" applyBorder="1" applyAlignment="1">
      <alignment horizontal="right" vertical="center" wrapText="1"/>
    </xf>
    <xf numFmtId="178" fontId="22" fillId="0" borderId="24" xfId="61" applyNumberFormat="1" applyBorder="1" applyAlignment="1">
      <alignment horizontal="right" vertical="center" wrapText="1"/>
    </xf>
    <xf numFmtId="178" fontId="22" fillId="0" borderId="25" xfId="61" applyNumberFormat="1" applyBorder="1" applyAlignment="1">
      <alignment horizontal="right" vertical="center" wrapText="1"/>
    </xf>
    <xf numFmtId="177" fontId="22" fillId="0" borderId="26" xfId="61" applyNumberFormat="1" applyBorder="1" applyAlignment="1">
      <alignment horizontal="right" vertical="center" wrapText="1"/>
    </xf>
    <xf numFmtId="178" fontId="22" fillId="0" borderId="27" xfId="61" applyNumberFormat="1" applyBorder="1" applyAlignment="1">
      <alignment horizontal="right" vertical="center" wrapText="1"/>
    </xf>
    <xf numFmtId="178" fontId="22" fillId="0" borderId="15" xfId="61" applyNumberFormat="1" applyBorder="1" applyAlignment="1">
      <alignment horizontal="right" vertical="center" wrapText="1"/>
    </xf>
    <xf numFmtId="177" fontId="22" fillId="0" borderId="0" xfId="61" applyNumberFormat="1">
      <alignment vertical="center"/>
    </xf>
    <xf numFmtId="177" fontId="22" fillId="0" borderId="28" xfId="61" applyNumberFormat="1" applyBorder="1" applyAlignment="1">
      <alignment horizontal="right" vertical="center" wrapText="1"/>
    </xf>
    <xf numFmtId="177" fontId="22" fillId="0" borderId="29" xfId="61" applyNumberFormat="1" applyBorder="1" applyAlignment="1">
      <alignment horizontal="right" vertical="center" wrapText="1"/>
    </xf>
    <xf numFmtId="178" fontId="22" fillId="0" borderId="30" xfId="61" applyNumberFormat="1" applyBorder="1" applyAlignment="1">
      <alignment horizontal="right" vertical="center" wrapText="1"/>
    </xf>
    <xf numFmtId="178" fontId="22" fillId="0" borderId="31" xfId="61" applyNumberFormat="1" applyBorder="1" applyAlignment="1">
      <alignment horizontal="right" vertical="center" wrapText="1"/>
    </xf>
    <xf numFmtId="178" fontId="22" fillId="0" borderId="0" xfId="61" applyNumberFormat="1" applyAlignment="1">
      <alignment horizontal="right" vertical="center" wrapText="1"/>
    </xf>
    <xf numFmtId="177" fontId="22" fillId="0" borderId="13" xfId="61" applyNumberFormat="1" applyBorder="1" applyAlignment="1">
      <alignment horizontal="right" vertical="center" wrapText="1"/>
    </xf>
    <xf numFmtId="178" fontId="22" fillId="0" borderId="16" xfId="61" applyNumberFormat="1" applyBorder="1" applyAlignment="1">
      <alignment horizontal="right" vertical="center" wrapText="1"/>
    </xf>
    <xf numFmtId="177" fontId="22" fillId="0" borderId="32" xfId="61" applyNumberFormat="1" applyBorder="1" applyAlignment="1">
      <alignment horizontal="right" vertical="center" wrapText="1"/>
    </xf>
    <xf numFmtId="178" fontId="22" fillId="0" borderId="33" xfId="61" applyNumberFormat="1" applyBorder="1" applyAlignment="1">
      <alignment horizontal="right" vertical="center" wrapText="1"/>
    </xf>
    <xf numFmtId="177" fontId="22" fillId="0" borderId="34" xfId="61" applyNumberFormat="1" applyBorder="1" applyAlignment="1">
      <alignment horizontal="right" vertical="center" wrapText="1"/>
    </xf>
    <xf numFmtId="178" fontId="22" fillId="0" borderId="35" xfId="61" applyNumberFormat="1" applyBorder="1" applyAlignment="1">
      <alignment horizontal="right" vertical="center" wrapText="1"/>
    </xf>
    <xf numFmtId="177" fontId="22" fillId="0" borderId="36" xfId="61" applyNumberFormat="1" applyBorder="1" applyAlignment="1">
      <alignment horizontal="right" vertical="center" wrapText="1"/>
    </xf>
    <xf numFmtId="178" fontId="22" fillId="0" borderId="37" xfId="61" applyNumberFormat="1" applyBorder="1" applyAlignment="1">
      <alignment horizontal="right" vertical="center" wrapText="1"/>
    </xf>
    <xf numFmtId="177" fontId="22" fillId="0" borderId="38" xfId="61" applyNumberFormat="1" applyBorder="1" applyAlignment="1">
      <alignment horizontal="right" vertical="center" wrapText="1"/>
    </xf>
    <xf numFmtId="177" fontId="22" fillId="0" borderId="39" xfId="61" applyNumberFormat="1" applyBorder="1" applyAlignment="1">
      <alignment horizontal="right" vertical="center" wrapText="1"/>
    </xf>
    <xf numFmtId="0" fontId="29" fillId="0" borderId="14" xfId="61" applyFont="1" applyBorder="1" applyAlignment="1">
      <alignment horizontal="center" vertical="top" wrapText="1"/>
    </xf>
    <xf numFmtId="0" fontId="29" fillId="0" borderId="15" xfId="61" applyFont="1" applyBorder="1" applyAlignment="1">
      <alignment horizontal="center" vertical="top" wrapText="1"/>
    </xf>
    <xf numFmtId="0" fontId="29" fillId="0" borderId="16" xfId="61" applyFont="1" applyBorder="1" applyAlignment="1">
      <alignment horizontal="center" vertical="top" wrapText="1"/>
    </xf>
    <xf numFmtId="0" fontId="26" fillId="0" borderId="0" xfId="61" applyFont="1" applyAlignment="1">
      <alignment vertical="top"/>
    </xf>
    <xf numFmtId="0" fontId="27" fillId="0" borderId="0" xfId="61" applyFont="1" applyAlignment="1">
      <alignment horizontal="center" wrapText="1"/>
    </xf>
    <xf numFmtId="0" fontId="22" fillId="0" borderId="0" xfId="61" applyAlignment="1">
      <alignment horizontal="center" vertical="top" wrapText="1"/>
    </xf>
    <xf numFmtId="177" fontId="22" fillId="0" borderId="0" xfId="61" applyNumberFormat="1" applyAlignment="1">
      <alignment horizontal="right" vertical="center" wrapText="1"/>
    </xf>
    <xf numFmtId="0" fontId="30" fillId="0" borderId="0" xfId="61" applyFont="1" applyAlignment="1">
      <alignment vertical="top"/>
    </xf>
    <xf numFmtId="0" fontId="31" fillId="0" borderId="0" xfId="61" applyFont="1">
      <alignment vertical="center"/>
    </xf>
    <xf numFmtId="0" fontId="28" fillId="0" borderId="0" xfId="61" applyFont="1">
      <alignment vertical="center"/>
    </xf>
    <xf numFmtId="179" fontId="28" fillId="0" borderId="0" xfId="61" applyNumberFormat="1" applyFont="1" applyAlignment="1">
      <alignment horizontal="left" vertical="center"/>
    </xf>
    <xf numFmtId="0" fontId="29" fillId="0" borderId="19" xfId="61" applyFont="1" applyBorder="1" applyAlignment="1">
      <alignment horizontal="center" vertical="top" wrapText="1"/>
    </xf>
    <xf numFmtId="0" fontId="28" fillId="0" borderId="0" xfId="61" applyFont="1" applyAlignment="1">
      <alignment vertical="top"/>
    </xf>
    <xf numFmtId="0" fontId="32" fillId="0" borderId="0" xfId="61" applyFont="1" applyAlignment="1">
      <alignment vertical="top"/>
    </xf>
    <xf numFmtId="176" fontId="22" fillId="0" borderId="10" xfId="0" applyNumberFormat="1" applyFont="1" applyBorder="1" applyAlignment="1">
      <alignment horizontal="right" vertical="center"/>
    </xf>
    <xf numFmtId="176" fontId="22" fillId="0" borderId="12" xfId="0" applyNumberFormat="1" applyFont="1" applyBorder="1" applyAlignment="1">
      <alignment horizontal="right" vertical="center"/>
    </xf>
    <xf numFmtId="176" fontId="22" fillId="0" borderId="13" xfId="0" applyNumberFormat="1" applyFont="1" applyBorder="1" applyAlignment="1">
      <alignment horizontal="right" vertical="center"/>
    </xf>
    <xf numFmtId="1" fontId="22" fillId="0" borderId="17" xfId="0" applyNumberFormat="1" applyFont="1" applyBorder="1" applyAlignment="1">
      <alignment horizontal="right" vertical="center" wrapText="1"/>
    </xf>
    <xf numFmtId="1" fontId="22" fillId="0" borderId="25" xfId="0" applyNumberFormat="1" applyFont="1" applyBorder="1" applyAlignment="1">
      <alignment horizontal="right" vertical="center" wrapText="1"/>
    </xf>
    <xf numFmtId="1" fontId="22" fillId="0" borderId="33" xfId="0" applyNumberFormat="1" applyFont="1" applyBorder="1" applyAlignment="1">
      <alignment horizontal="right" vertical="center" wrapText="1"/>
    </xf>
    <xf numFmtId="176" fontId="22" fillId="0" borderId="18" xfId="0" applyNumberFormat="1" applyFont="1" applyBorder="1" applyAlignment="1">
      <alignment horizontal="right" vertical="center"/>
    </xf>
    <xf numFmtId="176" fontId="22" fillId="0" borderId="23" xfId="0" applyNumberFormat="1" applyFont="1" applyBorder="1" applyAlignment="1">
      <alignment horizontal="right" vertical="center"/>
    </xf>
    <xf numFmtId="176" fontId="22" fillId="0" borderId="38" xfId="0" applyNumberFormat="1" applyFont="1" applyBorder="1" applyAlignment="1">
      <alignment horizontal="right" vertical="center"/>
    </xf>
    <xf numFmtId="1" fontId="22" fillId="0" borderId="14" xfId="0" applyNumberFormat="1" applyFont="1" applyBorder="1" applyAlignment="1">
      <alignment horizontal="right" vertical="center" wrapText="1"/>
    </xf>
    <xf numFmtId="1" fontId="22" fillId="0" borderId="15" xfId="0" applyNumberFormat="1" applyFont="1" applyBorder="1" applyAlignment="1">
      <alignment horizontal="right" vertical="center" wrapText="1"/>
    </xf>
    <xf numFmtId="1" fontId="22" fillId="0" borderId="16" xfId="0" applyNumberFormat="1" applyFont="1" applyBorder="1" applyAlignment="1">
      <alignment horizontal="right" vertical="center" wrapText="1"/>
    </xf>
    <xf numFmtId="0" fontId="22" fillId="0" borderId="19" xfId="61" applyBorder="1">
      <alignment vertical="center"/>
    </xf>
    <xf numFmtId="0" fontId="36" fillId="0" borderId="0" xfId="61" applyFont="1">
      <alignment vertical="center"/>
    </xf>
    <xf numFmtId="0" fontId="18" fillId="0" borderId="19" xfId="61" applyFont="1" applyBorder="1" applyAlignment="1">
      <alignment horizontal="center" vertical="top" wrapText="1"/>
    </xf>
    <xf numFmtId="0" fontId="18" fillId="0" borderId="14" xfId="61" applyFont="1" applyBorder="1" applyAlignment="1">
      <alignment horizontal="center" vertical="top" wrapText="1"/>
    </xf>
    <xf numFmtId="0" fontId="18" fillId="0" borderId="15" xfId="61" applyFont="1" applyBorder="1" applyAlignment="1">
      <alignment horizontal="center" vertical="top" wrapText="1"/>
    </xf>
    <xf numFmtId="0" fontId="18" fillId="0" borderId="16" xfId="61" applyFont="1" applyBorder="1" applyAlignment="1">
      <alignment horizontal="center" vertical="top" wrapText="1"/>
    </xf>
    <xf numFmtId="0" fontId="35" fillId="0" borderId="0" xfId="61" applyFont="1">
      <alignment vertical="center"/>
    </xf>
    <xf numFmtId="176" fontId="37" fillId="0" borderId="21" xfId="60" applyNumberFormat="1" applyFont="1" applyBorder="1" applyAlignment="1">
      <alignment horizontal="right" vertical="center"/>
    </xf>
    <xf numFmtId="176" fontId="37" fillId="0" borderId="10" xfId="60" applyNumberFormat="1" applyFont="1" applyBorder="1" applyAlignment="1">
      <alignment horizontal="right" vertical="center"/>
    </xf>
    <xf numFmtId="176" fontId="37" fillId="0" borderId="12" xfId="60" applyNumberFormat="1" applyFont="1" applyBorder="1" applyAlignment="1">
      <alignment horizontal="right" vertical="center"/>
    </xf>
    <xf numFmtId="176" fontId="37" fillId="0" borderId="13" xfId="60" applyNumberFormat="1" applyFont="1" applyBorder="1" applyAlignment="1">
      <alignment horizontal="right" vertical="center"/>
    </xf>
    <xf numFmtId="0" fontId="37" fillId="0" borderId="27" xfId="60" applyFont="1" applyBorder="1" applyAlignment="1">
      <alignment horizontal="right" vertical="center" wrapText="1"/>
    </xf>
    <xf numFmtId="0" fontId="37" fillId="0" borderId="14" xfId="60" applyFont="1" applyBorder="1" applyAlignment="1">
      <alignment horizontal="right" vertical="center" wrapText="1"/>
    </xf>
    <xf numFmtId="0" fontId="37" fillId="0" borderId="15" xfId="60" applyFont="1" applyBorder="1" applyAlignment="1">
      <alignment horizontal="right" vertical="center" wrapText="1"/>
    </xf>
    <xf numFmtId="0" fontId="37" fillId="0" borderId="16" xfId="60" applyFont="1" applyBorder="1" applyAlignment="1">
      <alignment horizontal="right" vertical="center" wrapText="1"/>
    </xf>
    <xf numFmtId="0" fontId="22" fillId="0" borderId="14" xfId="61" applyBorder="1" applyAlignment="1">
      <alignment vertical="center" wrapText="1"/>
    </xf>
    <xf numFmtId="0" fontId="22" fillId="0" borderId="20" xfId="61" applyBorder="1" applyAlignment="1">
      <alignment vertical="center" wrapText="1"/>
    </xf>
    <xf numFmtId="0" fontId="22" fillId="0" borderId="41" xfId="61" applyBorder="1" applyAlignment="1">
      <alignment vertical="center" wrapText="1"/>
    </xf>
    <xf numFmtId="0" fontId="22" fillId="0" borderId="40" xfId="61" applyBorder="1" applyAlignment="1">
      <alignment horizontal="left" vertical="center"/>
    </xf>
    <xf numFmtId="0" fontId="22" fillId="0" borderId="41" xfId="61" applyBorder="1" applyAlignment="1">
      <alignment horizontal="left" vertical="center"/>
    </xf>
    <xf numFmtId="0" fontId="22" fillId="0" borderId="11" xfId="61" applyBorder="1" applyAlignment="1">
      <alignment horizontal="left" vertical="center" wrapText="1"/>
    </xf>
    <xf numFmtId="0" fontId="22" fillId="0" borderId="43" xfId="61" applyBorder="1" applyAlignment="1">
      <alignment horizontal="left" vertical="center" wrapText="1"/>
    </xf>
    <xf numFmtId="0" fontId="22" fillId="0" borderId="10" xfId="61" applyBorder="1" applyAlignment="1">
      <alignment horizontal="center" vertical="center" textRotation="255" wrapText="1"/>
    </xf>
    <xf numFmtId="0" fontId="22" fillId="0" borderId="40" xfId="61" applyBorder="1" applyAlignment="1">
      <alignment horizontal="center" vertical="center" textRotation="255" wrapText="1"/>
    </xf>
    <xf numFmtId="0" fontId="22" fillId="0" borderId="19" xfId="61" applyBorder="1" applyAlignment="1">
      <alignment horizontal="center" vertical="center" textRotation="255" wrapText="1"/>
    </xf>
    <xf numFmtId="0" fontId="22" fillId="0" borderId="44" xfId="61" applyBorder="1" applyAlignment="1">
      <alignment horizontal="center" vertical="center" textRotation="255" wrapText="1"/>
    </xf>
    <xf numFmtId="0" fontId="22" fillId="0" borderId="14" xfId="61" applyBorder="1" applyAlignment="1">
      <alignment horizontal="center" vertical="center" textRotation="255" wrapText="1"/>
    </xf>
    <xf numFmtId="0" fontId="22" fillId="0" borderId="41" xfId="61" applyBorder="1" applyAlignment="1">
      <alignment horizontal="center" vertical="center" textRotation="255" wrapText="1"/>
    </xf>
    <xf numFmtId="0" fontId="22" fillId="0" borderId="42" xfId="61" applyBorder="1" applyAlignment="1">
      <alignment horizontal="left" vertical="center" wrapText="1"/>
    </xf>
    <xf numFmtId="0" fontId="22" fillId="0" borderId="20" xfId="61" applyBorder="1" applyAlignment="1">
      <alignment horizontal="left" vertical="center" wrapText="1"/>
    </xf>
    <xf numFmtId="0" fontId="0" fillId="0" borderId="40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4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41" xfId="0" applyBorder="1" applyAlignment="1">
      <alignment vertical="center"/>
    </xf>
    <xf numFmtId="0" fontId="22" fillId="0" borderId="10" xfId="61" applyBorder="1" applyAlignment="1">
      <alignment horizontal="center" vertical="center" wrapText="1"/>
    </xf>
    <xf numFmtId="0" fontId="22" fillId="0" borderId="40" xfId="61" applyBorder="1" applyAlignment="1">
      <alignment horizontal="center" vertical="center" wrapText="1"/>
    </xf>
    <xf numFmtId="0" fontId="22" fillId="0" borderId="19" xfId="61" applyBorder="1" applyAlignment="1">
      <alignment horizontal="center" vertical="center" wrapText="1"/>
    </xf>
    <xf numFmtId="0" fontId="22" fillId="0" borderId="44" xfId="61" applyBorder="1" applyAlignment="1">
      <alignment horizontal="center" vertical="center" wrapText="1"/>
    </xf>
    <xf numFmtId="0" fontId="22" fillId="0" borderId="19" xfId="61" applyBorder="1" applyAlignment="1">
      <alignment horizontal="center" vertical="top" textRotation="255" wrapText="1"/>
    </xf>
    <xf numFmtId="0" fontId="22" fillId="0" borderId="44" xfId="61" applyBorder="1" applyAlignment="1">
      <alignment horizontal="center" vertical="top" textRotation="255" wrapText="1"/>
    </xf>
    <xf numFmtId="0" fontId="22" fillId="0" borderId="14" xfId="61" applyBorder="1" applyAlignment="1">
      <alignment horizontal="center" vertical="top" textRotation="255" wrapText="1"/>
    </xf>
    <xf numFmtId="0" fontId="22" fillId="0" borderId="41" xfId="61" applyBorder="1" applyAlignment="1">
      <alignment horizontal="center" vertical="top" textRotation="255" wrapText="1"/>
    </xf>
    <xf numFmtId="0" fontId="28" fillId="0" borderId="19" xfId="61" applyFont="1" applyBorder="1" applyAlignment="1">
      <alignment horizontal="center" vertical="top" textRotation="255" wrapText="1"/>
    </xf>
    <xf numFmtId="0" fontId="22" fillId="0" borderId="10" xfId="61" applyBorder="1" applyAlignment="1">
      <alignment horizontal="center" vertical="center"/>
    </xf>
    <xf numFmtId="0" fontId="22" fillId="0" borderId="40" xfId="61" applyBorder="1" applyAlignment="1">
      <alignment horizontal="center" vertical="center"/>
    </xf>
    <xf numFmtId="0" fontId="22" fillId="0" borderId="19" xfId="61" applyBorder="1" applyAlignment="1">
      <alignment horizontal="center" vertical="center"/>
    </xf>
    <xf numFmtId="0" fontId="22" fillId="0" borderId="44" xfId="61" applyBorder="1" applyAlignment="1">
      <alignment horizontal="center" vertical="center"/>
    </xf>
    <xf numFmtId="0" fontId="27" fillId="0" borderId="19" xfId="61" applyFont="1" applyBorder="1" applyAlignment="1">
      <alignment horizontal="center" vertical="top" textRotation="255" wrapText="1"/>
    </xf>
    <xf numFmtId="0" fontId="27" fillId="0" borderId="44" xfId="61" applyFont="1" applyBorder="1" applyAlignment="1">
      <alignment horizontal="center" vertical="top" textRotation="255" wrapText="1"/>
    </xf>
    <xf numFmtId="0" fontId="27" fillId="0" borderId="14" xfId="61" applyFont="1" applyBorder="1" applyAlignment="1">
      <alignment horizontal="center" vertical="top" textRotation="255" wrapText="1"/>
    </xf>
    <xf numFmtId="0" fontId="27" fillId="0" borderId="41" xfId="61" applyFont="1" applyBorder="1" applyAlignment="1">
      <alignment horizontal="center" vertical="top" textRotation="255" wrapText="1"/>
    </xf>
    <xf numFmtId="0" fontId="34" fillId="0" borderId="19" xfId="61" applyFont="1" applyBorder="1" applyAlignment="1">
      <alignment horizontal="center" vertical="top" textRotation="255" wrapText="1"/>
    </xf>
    <xf numFmtId="0" fontId="34" fillId="0" borderId="44" xfId="61" applyFont="1" applyBorder="1" applyAlignment="1">
      <alignment horizontal="center" vertical="top" textRotation="255" wrapText="1"/>
    </xf>
    <xf numFmtId="0" fontId="34" fillId="0" borderId="14" xfId="61" applyFont="1" applyBorder="1" applyAlignment="1">
      <alignment horizontal="center" vertical="top" textRotation="255" wrapText="1"/>
    </xf>
    <xf numFmtId="0" fontId="34" fillId="0" borderId="41" xfId="61" applyFont="1" applyBorder="1" applyAlignment="1">
      <alignment horizontal="center" vertical="top" textRotation="255" wrapText="1"/>
    </xf>
    <xf numFmtId="0" fontId="22" fillId="0" borderId="45" xfId="61" applyBorder="1" applyAlignment="1">
      <alignment horizontal="left" vertical="center" wrapText="1"/>
    </xf>
    <xf numFmtId="0" fontId="22" fillId="0" borderId="46" xfId="61" applyBorder="1" applyAlignment="1">
      <alignment horizontal="left" vertical="center" wrapText="1"/>
    </xf>
    <xf numFmtId="0" fontId="22" fillId="0" borderId="41" xfId="61" applyBorder="1" applyAlignment="1">
      <alignment horizontal="left" vertical="center" wrapText="1"/>
    </xf>
    <xf numFmtId="0" fontId="22" fillId="0" borderId="40" xfId="61" applyBorder="1" applyAlignment="1">
      <alignment horizontal="left" vertical="center" wrapText="1"/>
    </xf>
    <xf numFmtId="0" fontId="22" fillId="0" borderId="19" xfId="61" applyBorder="1" applyAlignment="1">
      <alignment horizontal="center" vertical="top" textRotation="255"/>
    </xf>
    <xf numFmtId="0" fontId="22" fillId="0" borderId="44" xfId="61" applyBorder="1" applyAlignment="1">
      <alignment horizontal="center" vertical="top" textRotation="255"/>
    </xf>
    <xf numFmtId="0" fontId="22" fillId="0" borderId="14" xfId="61" applyBorder="1" applyAlignment="1">
      <alignment horizontal="center" vertical="top" textRotation="255"/>
    </xf>
    <xf numFmtId="0" fontId="22" fillId="0" borderId="41" xfId="61" applyBorder="1" applyAlignment="1">
      <alignment horizontal="center" vertical="top" textRotation="255"/>
    </xf>
    <xf numFmtId="0" fontId="29" fillId="0" borderId="14" xfId="61" applyFont="1" applyBorder="1" applyAlignment="1">
      <alignment vertical="center" wrapText="1"/>
    </xf>
    <xf numFmtId="0" fontId="29" fillId="0" borderId="20" xfId="61" applyFont="1" applyBorder="1" applyAlignment="1">
      <alignment vertical="center" wrapText="1"/>
    </xf>
    <xf numFmtId="0" fontId="29" fillId="0" borderId="41" xfId="61" applyFont="1" applyBorder="1" applyAlignment="1">
      <alignment vertical="center" wrapText="1"/>
    </xf>
    <xf numFmtId="0" fontId="22" fillId="0" borderId="10" xfId="61" applyBorder="1" applyAlignment="1">
      <alignment horizontal="center" vertical="center" textRotation="255"/>
    </xf>
    <xf numFmtId="0" fontId="22" fillId="0" borderId="40" xfId="61" applyBorder="1" applyAlignment="1">
      <alignment horizontal="center" vertical="center" textRotation="255"/>
    </xf>
    <xf numFmtId="0" fontId="22" fillId="0" borderId="19" xfId="61" applyBorder="1" applyAlignment="1">
      <alignment horizontal="center" vertical="center" textRotation="255"/>
    </xf>
    <xf numFmtId="0" fontId="22" fillId="0" borderId="44" xfId="61" applyBorder="1" applyAlignment="1">
      <alignment horizontal="center" vertical="center" textRotation="255"/>
    </xf>
    <xf numFmtId="0" fontId="22" fillId="0" borderId="14" xfId="61" applyBorder="1" applyAlignment="1">
      <alignment horizontal="center" vertical="center" textRotation="255"/>
    </xf>
    <xf numFmtId="0" fontId="22" fillId="0" borderId="41" xfId="61" applyBorder="1" applyAlignment="1">
      <alignment horizontal="center" vertical="center" textRotation="255"/>
    </xf>
    <xf numFmtId="0" fontId="22" fillId="0" borderId="14" xfId="61" applyBorder="1" applyAlignment="1">
      <alignment vertical="top" textRotation="255" wrapText="1"/>
    </xf>
    <xf numFmtId="0" fontId="22" fillId="0" borderId="41" xfId="61" applyBorder="1" applyAlignment="1">
      <alignment vertical="top" textRotation="255" wrapText="1"/>
    </xf>
  </cellXfs>
  <cellStyles count="6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20% - アクセント1" xfId="7" xr:uid="{00000000-0005-0000-0000-000006000000}"/>
    <cellStyle name="20% - アクセント2" xfId="8" xr:uid="{00000000-0005-0000-0000-000007000000}"/>
    <cellStyle name="20% - アクセント3" xfId="9" xr:uid="{00000000-0005-0000-0000-000008000000}"/>
    <cellStyle name="20% - アクセント4" xfId="10" xr:uid="{00000000-0005-0000-0000-000009000000}"/>
    <cellStyle name="20% - アクセント5" xfId="11" xr:uid="{00000000-0005-0000-0000-00000A000000}"/>
    <cellStyle name="20% - アクセント6" xfId="12" xr:uid="{00000000-0005-0000-0000-00000B000000}"/>
    <cellStyle name="40% - アクセント 1" xfId="13" builtinId="31" customBuiltin="1"/>
    <cellStyle name="40% - アクセント 2" xfId="14" builtinId="35" customBuiltin="1"/>
    <cellStyle name="40% - アクセント 3" xfId="15" builtinId="39" customBuiltin="1"/>
    <cellStyle name="40% - アクセント 4" xfId="16" builtinId="43" customBuiltin="1"/>
    <cellStyle name="40% - アクセント 5" xfId="17" builtinId="47" customBuiltin="1"/>
    <cellStyle name="40% - アクセント 6" xfId="18" builtinId="51" customBuiltin="1"/>
    <cellStyle name="40% - アクセント1" xfId="19" xr:uid="{00000000-0005-0000-0000-000012000000}"/>
    <cellStyle name="40% - アクセント2" xfId="20" xr:uid="{00000000-0005-0000-0000-000013000000}"/>
    <cellStyle name="40% - アクセント3" xfId="21" xr:uid="{00000000-0005-0000-0000-000014000000}"/>
    <cellStyle name="40% - アクセント4" xfId="22" xr:uid="{00000000-0005-0000-0000-000015000000}"/>
    <cellStyle name="40% - アクセント5" xfId="23" xr:uid="{00000000-0005-0000-0000-000016000000}"/>
    <cellStyle name="40% - アクセント6" xfId="24" xr:uid="{00000000-0005-0000-0000-000017000000}"/>
    <cellStyle name="60% - アクセント 1" xfId="25" builtinId="32" customBuiltin="1"/>
    <cellStyle name="60% - アクセント 2" xfId="26" builtinId="36" customBuiltin="1"/>
    <cellStyle name="60% - アクセント 3" xfId="27" builtinId="40" customBuiltin="1"/>
    <cellStyle name="60% - アクセント 4" xfId="28" builtinId="44" customBuiltin="1"/>
    <cellStyle name="60% - アクセント 5" xfId="29" builtinId="48" customBuiltin="1"/>
    <cellStyle name="60% - アクセント 6" xfId="30" builtinId="52" customBuiltin="1"/>
    <cellStyle name="60% - アクセント1" xfId="31" xr:uid="{00000000-0005-0000-0000-00001E000000}"/>
    <cellStyle name="60% - アクセント2" xfId="32" xr:uid="{00000000-0005-0000-0000-00001F000000}"/>
    <cellStyle name="60% - アクセント3" xfId="33" xr:uid="{00000000-0005-0000-0000-000020000000}"/>
    <cellStyle name="60% - アクセント4" xfId="34" xr:uid="{00000000-0005-0000-0000-000021000000}"/>
    <cellStyle name="60% - アクセント5" xfId="35" xr:uid="{00000000-0005-0000-0000-000022000000}"/>
    <cellStyle name="60% - アクセント6" xfId="36" xr:uid="{00000000-0005-0000-0000-000023000000}"/>
    <cellStyle name="アクセント 1" xfId="37" builtinId="29" customBuiltin="1"/>
    <cellStyle name="アクセント 2" xfId="38" builtinId="33" customBuiltin="1"/>
    <cellStyle name="アクセント 3" xfId="39" builtinId="37" customBuiltin="1"/>
    <cellStyle name="アクセント 4" xfId="40" builtinId="41" customBuiltin="1"/>
    <cellStyle name="アクセント 5" xfId="41" builtinId="45" customBuiltin="1"/>
    <cellStyle name="アクセント 6" xfId="42" builtinId="49" customBuiltin="1"/>
    <cellStyle name="タイトル" xfId="43" builtinId="15" customBuiltin="1"/>
    <cellStyle name="チェック セル" xfId="44" builtinId="23" customBuiltin="1"/>
    <cellStyle name="どちらでもない" xfId="45" builtinId="28" customBuiltin="1"/>
    <cellStyle name="メモ" xfId="46" builtinId="10" customBuiltin="1"/>
    <cellStyle name="リンク セル" xfId="47" builtinId="24" customBuiltin="1"/>
    <cellStyle name="悪い" xfId="48" builtinId="27" customBuiltin="1"/>
    <cellStyle name="計算" xfId="49" builtinId="22" customBuiltin="1"/>
    <cellStyle name="警告文" xfId="50" builtinId="11" customBuiltin="1"/>
    <cellStyle name="見出し 1" xfId="51" builtinId="16" customBuiltin="1"/>
    <cellStyle name="見出し 2" xfId="52" builtinId="17" customBuiltin="1"/>
    <cellStyle name="見出し 3" xfId="53" builtinId="18" customBuiltin="1"/>
    <cellStyle name="見出し 4" xfId="54" builtinId="19" customBuiltin="1"/>
    <cellStyle name="合計" xfId="55" xr:uid="{00000000-0005-0000-0000-000036000000}"/>
    <cellStyle name="集計" xfId="56" builtinId="25" customBuiltin="1"/>
    <cellStyle name="出力" xfId="57" builtinId="21" customBuiltin="1"/>
    <cellStyle name="説明文" xfId="58" builtinId="53" customBuiltin="1"/>
    <cellStyle name="入力" xfId="59" builtinId="20" customBuiltin="1"/>
    <cellStyle name="標準" xfId="0" builtinId="0"/>
    <cellStyle name="標準 2" xfId="60" xr:uid="{00000000-0005-0000-0000-00003C000000}"/>
    <cellStyle name="標準_15裁判員アンケートの集計結果2" xfId="61" xr:uid="{00000000-0005-0000-0000-00003D000000}"/>
    <cellStyle name="普通" xfId="62" xr:uid="{00000000-0005-0000-0000-00003E000000}"/>
    <cellStyle name="良い" xfId="6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>
    <tabColor indexed="45"/>
  </sheetPr>
  <dimension ref="B1:M59"/>
  <sheetViews>
    <sheetView showGridLines="0" tabSelected="1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16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3" ht="30" customHeight="1" x14ac:dyDescent="0.15">
      <c r="B1" s="63" t="s">
        <v>140</v>
      </c>
      <c r="C1" s="53"/>
    </row>
    <row r="2" spans="2:13" ht="24" customHeight="1" x14ac:dyDescent="0.15">
      <c r="B2" s="1"/>
      <c r="C2" s="57" t="s">
        <v>185</v>
      </c>
    </row>
    <row r="3" spans="2:13" ht="24" customHeight="1" x14ac:dyDescent="0.15">
      <c r="B3" s="1"/>
      <c r="C3" s="58" t="s">
        <v>186</v>
      </c>
    </row>
    <row r="4" spans="2:13" ht="15" customHeight="1" x14ac:dyDescent="0.15">
      <c r="B4" s="1"/>
      <c r="C4" s="1"/>
      <c r="D4" s="2" t="s">
        <v>330</v>
      </c>
      <c r="E4" s="3"/>
      <c r="F4" s="3"/>
      <c r="G4" s="3"/>
      <c r="H4" s="4"/>
      <c r="I4" s="4">
        <v>1</v>
      </c>
      <c r="J4" s="5">
        <v>2</v>
      </c>
      <c r="K4" s="5">
        <v>3</v>
      </c>
      <c r="L4" s="6">
        <v>4</v>
      </c>
    </row>
    <row r="5" spans="2:13" ht="50.1" customHeight="1" x14ac:dyDescent="0.15">
      <c r="B5" s="1"/>
      <c r="C5" s="1"/>
      <c r="D5" s="21"/>
      <c r="E5" s="22"/>
      <c r="F5" s="22"/>
      <c r="G5" s="22"/>
      <c r="H5" s="20" t="s">
        <v>58</v>
      </c>
      <c r="I5" s="7" t="s">
        <v>42</v>
      </c>
      <c r="J5" s="8" t="s">
        <v>75</v>
      </c>
      <c r="K5" s="8" t="s">
        <v>43</v>
      </c>
      <c r="L5" s="9" t="s">
        <v>79</v>
      </c>
    </row>
    <row r="6" spans="2:13" ht="15" customHeight="1" x14ac:dyDescent="0.15">
      <c r="B6" s="1"/>
      <c r="C6" s="1"/>
      <c r="D6" s="17"/>
      <c r="E6" s="10"/>
      <c r="F6" s="10"/>
      <c r="G6" s="94" t="s">
        <v>58</v>
      </c>
      <c r="H6" s="25">
        <v>100</v>
      </c>
      <c r="I6" s="35">
        <v>73.074154067674584</v>
      </c>
      <c r="J6" s="26">
        <v>24.694024478041758</v>
      </c>
      <c r="K6" s="26">
        <v>1.7278617710583155</v>
      </c>
      <c r="L6" s="40">
        <v>0.5039596832253419</v>
      </c>
    </row>
    <row r="7" spans="2:13" ht="15" customHeight="1" x14ac:dyDescent="0.15">
      <c r="B7" s="1"/>
      <c r="C7" s="1"/>
      <c r="D7" s="23"/>
      <c r="E7" s="24"/>
      <c r="F7" s="24"/>
      <c r="G7" s="95"/>
      <c r="H7" s="32">
        <v>1389</v>
      </c>
      <c r="I7" s="38">
        <v>1015</v>
      </c>
      <c r="J7" s="33">
        <v>343</v>
      </c>
      <c r="K7" s="33">
        <v>24</v>
      </c>
      <c r="L7" s="41">
        <v>7</v>
      </c>
    </row>
    <row r="8" spans="2:13" ht="15" customHeight="1" x14ac:dyDescent="0.15">
      <c r="B8" s="1"/>
      <c r="C8" s="1"/>
      <c r="D8" s="98" t="s">
        <v>50</v>
      </c>
      <c r="E8" s="99"/>
      <c r="F8" s="17"/>
      <c r="G8" s="96" t="s">
        <v>24</v>
      </c>
      <c r="H8" s="27">
        <v>100</v>
      </c>
      <c r="I8" s="36">
        <f>I9/$H9*100</f>
        <v>82.702702702702709</v>
      </c>
      <c r="J8" s="31">
        <f>J9/$H9*100</f>
        <v>16.216216216216218</v>
      </c>
      <c r="K8" s="31">
        <f>K9/$H9*100</f>
        <v>0.54054054054054057</v>
      </c>
      <c r="L8" s="40">
        <f>L9/$H9*100</f>
        <v>0.54054054054054057</v>
      </c>
    </row>
    <row r="9" spans="2:13" ht="15" customHeight="1" x14ac:dyDescent="0.15">
      <c r="B9" s="1"/>
      <c r="C9" s="1"/>
      <c r="D9" s="100"/>
      <c r="E9" s="101"/>
      <c r="F9" s="18"/>
      <c r="G9" s="97"/>
      <c r="H9" s="29">
        <v>185</v>
      </c>
      <c r="I9" s="37">
        <f>5+148</f>
        <v>153</v>
      </c>
      <c r="J9" s="30">
        <f>1+29</f>
        <v>30</v>
      </c>
      <c r="K9" s="30">
        <v>1</v>
      </c>
      <c r="L9" s="43">
        <v>1</v>
      </c>
    </row>
    <row r="10" spans="2:13" ht="15" customHeight="1" x14ac:dyDescent="0.15">
      <c r="B10" s="1"/>
      <c r="C10" s="1"/>
      <c r="D10" s="100"/>
      <c r="E10" s="101"/>
      <c r="F10" s="19"/>
      <c r="G10" s="104" t="s">
        <v>51</v>
      </c>
      <c r="H10" s="27">
        <v>100</v>
      </c>
      <c r="I10" s="36">
        <v>74.342105263157904</v>
      </c>
      <c r="J10" s="31">
        <v>23.903508771929825</v>
      </c>
      <c r="K10" s="31">
        <v>1.3157894736842104</v>
      </c>
      <c r="L10" s="42">
        <v>0.43859649122807015</v>
      </c>
    </row>
    <row r="11" spans="2:13" ht="15" customHeight="1" x14ac:dyDescent="0.15">
      <c r="B11" s="1"/>
      <c r="C11" s="1"/>
      <c r="D11" s="100"/>
      <c r="E11" s="101"/>
      <c r="F11" s="18"/>
      <c r="G11" s="97"/>
      <c r="H11" s="29">
        <v>456</v>
      </c>
      <c r="I11" s="37">
        <v>339</v>
      </c>
      <c r="J11" s="30">
        <v>109</v>
      </c>
      <c r="K11" s="30">
        <v>6</v>
      </c>
      <c r="L11" s="43">
        <v>2</v>
      </c>
    </row>
    <row r="12" spans="2:13" ht="15" customHeight="1" x14ac:dyDescent="0.15">
      <c r="B12" s="1"/>
      <c r="C12" s="1"/>
      <c r="D12" s="100"/>
      <c r="E12" s="101"/>
      <c r="F12" s="19"/>
      <c r="G12" s="104" t="s">
        <v>52</v>
      </c>
      <c r="H12" s="27">
        <v>100</v>
      </c>
      <c r="I12" s="36">
        <v>76.451612903225808</v>
      </c>
      <c r="J12" s="31">
        <v>22.58064516129032</v>
      </c>
      <c r="K12" s="31">
        <v>0.32258064516129031</v>
      </c>
      <c r="L12" s="42">
        <v>0.64516129032258063</v>
      </c>
    </row>
    <row r="13" spans="2:13" ht="15" customHeight="1" x14ac:dyDescent="0.15">
      <c r="B13" s="1"/>
      <c r="C13" s="1"/>
      <c r="D13" s="100"/>
      <c r="E13" s="101"/>
      <c r="F13" s="18"/>
      <c r="G13" s="97"/>
      <c r="H13" s="29">
        <v>310</v>
      </c>
      <c r="I13" s="37">
        <v>237</v>
      </c>
      <c r="J13" s="30">
        <v>70</v>
      </c>
      <c r="K13" s="30">
        <v>1</v>
      </c>
      <c r="L13" s="43">
        <v>2</v>
      </c>
    </row>
    <row r="14" spans="2:13" ht="15" customHeight="1" x14ac:dyDescent="0.15">
      <c r="B14" s="1"/>
      <c r="C14" s="1"/>
      <c r="D14" s="100"/>
      <c r="E14" s="101"/>
      <c r="F14" s="19"/>
      <c r="G14" s="104" t="s">
        <v>53</v>
      </c>
      <c r="H14" s="27">
        <v>100</v>
      </c>
      <c r="I14" s="36">
        <v>70.3125</v>
      </c>
      <c r="J14" s="31">
        <v>27.083333333333332</v>
      </c>
      <c r="K14" s="31">
        <v>2.604166666666667</v>
      </c>
      <c r="L14" s="42">
        <v>0</v>
      </c>
      <c r="M14" s="34"/>
    </row>
    <row r="15" spans="2:13" ht="15" customHeight="1" x14ac:dyDescent="0.15">
      <c r="B15" s="1"/>
      <c r="C15" s="1"/>
      <c r="D15" s="100"/>
      <c r="E15" s="101"/>
      <c r="F15" s="18"/>
      <c r="G15" s="97"/>
      <c r="H15" s="29">
        <v>192</v>
      </c>
      <c r="I15" s="37">
        <v>135</v>
      </c>
      <c r="J15" s="30">
        <v>52</v>
      </c>
      <c r="K15" s="30">
        <v>5</v>
      </c>
      <c r="L15" s="43">
        <v>0</v>
      </c>
    </row>
    <row r="16" spans="2:13" ht="15" customHeight="1" x14ac:dyDescent="0.15">
      <c r="B16" s="1"/>
      <c r="C16" s="1"/>
      <c r="D16" s="100"/>
      <c r="E16" s="101"/>
      <c r="F16" s="19"/>
      <c r="G16" s="104" t="s">
        <v>54</v>
      </c>
      <c r="H16" s="27">
        <v>100</v>
      </c>
      <c r="I16" s="36">
        <v>61.382113821138205</v>
      </c>
      <c r="J16" s="31">
        <v>33.333333333333329</v>
      </c>
      <c r="K16" s="31">
        <v>4.4715447154471546</v>
      </c>
      <c r="L16" s="42">
        <v>0.81300813008130091</v>
      </c>
    </row>
    <row r="17" spans="2:12" ht="15" customHeight="1" x14ac:dyDescent="0.15">
      <c r="B17" s="1"/>
      <c r="C17" s="1"/>
      <c r="D17" s="102"/>
      <c r="E17" s="103"/>
      <c r="F17" s="23"/>
      <c r="G17" s="105"/>
      <c r="H17" s="32">
        <v>246</v>
      </c>
      <c r="I17" s="38">
        <v>151</v>
      </c>
      <c r="J17" s="33">
        <v>82</v>
      </c>
      <c r="K17" s="33">
        <v>11</v>
      </c>
      <c r="L17" s="41">
        <v>2</v>
      </c>
    </row>
    <row r="18" spans="2:12" ht="30" customHeight="1" x14ac:dyDescent="0.15">
      <c r="B18" s="1"/>
      <c r="C18" s="1"/>
      <c r="D18" s="11"/>
      <c r="E18" s="11"/>
      <c r="G18" s="12"/>
      <c r="H18" s="13"/>
      <c r="I18" s="13"/>
      <c r="J18" s="13"/>
      <c r="K18" s="13"/>
      <c r="L18" s="13"/>
    </row>
    <row r="19" spans="2:12" ht="24" customHeight="1" x14ac:dyDescent="0.15">
      <c r="B19" s="1"/>
      <c r="C19" s="58" t="s">
        <v>187</v>
      </c>
    </row>
    <row r="20" spans="2:12" ht="15" customHeight="1" x14ac:dyDescent="0.15">
      <c r="B20" s="1"/>
      <c r="C20" s="1"/>
      <c r="D20" s="2" t="s">
        <v>330</v>
      </c>
      <c r="E20" s="3"/>
      <c r="F20" s="3"/>
      <c r="G20" s="3"/>
      <c r="H20" s="4"/>
      <c r="I20" s="4">
        <v>1</v>
      </c>
      <c r="J20" s="5">
        <v>2</v>
      </c>
      <c r="K20" s="5">
        <v>3</v>
      </c>
      <c r="L20" s="6">
        <v>4</v>
      </c>
    </row>
    <row r="21" spans="2:12" ht="50.1" customHeight="1" x14ac:dyDescent="0.15">
      <c r="B21" s="1"/>
      <c r="C21" s="1"/>
      <c r="D21" s="21"/>
      <c r="E21" s="22"/>
      <c r="F21" s="22"/>
      <c r="G21" s="22"/>
      <c r="H21" s="20" t="s">
        <v>58</v>
      </c>
      <c r="I21" s="7" t="s">
        <v>42</v>
      </c>
      <c r="J21" s="8" t="s">
        <v>75</v>
      </c>
      <c r="K21" s="8" t="s">
        <v>43</v>
      </c>
      <c r="L21" s="9" t="s">
        <v>79</v>
      </c>
    </row>
    <row r="22" spans="2:12" ht="15" customHeight="1" x14ac:dyDescent="0.15">
      <c r="B22" s="1"/>
      <c r="C22" s="1"/>
      <c r="D22" s="17"/>
      <c r="E22" s="10"/>
      <c r="F22" s="10"/>
      <c r="G22" s="94" t="s">
        <v>58</v>
      </c>
      <c r="H22" s="25">
        <v>100</v>
      </c>
      <c r="I22" s="35">
        <v>73.074154067674584</v>
      </c>
      <c r="J22" s="26">
        <v>24.694024478041758</v>
      </c>
      <c r="K22" s="26">
        <v>1.7278617710583155</v>
      </c>
      <c r="L22" s="40">
        <v>0.5039596832253419</v>
      </c>
    </row>
    <row r="23" spans="2:12" ht="15" customHeight="1" x14ac:dyDescent="0.15">
      <c r="B23" s="1"/>
      <c r="C23" s="1"/>
      <c r="D23" s="23"/>
      <c r="E23" s="24"/>
      <c r="F23" s="24"/>
      <c r="G23" s="95"/>
      <c r="H23" s="32">
        <v>1389</v>
      </c>
      <c r="I23" s="38">
        <v>1015</v>
      </c>
      <c r="J23" s="33">
        <v>343</v>
      </c>
      <c r="K23" s="33">
        <v>24</v>
      </c>
      <c r="L23" s="41">
        <v>7</v>
      </c>
    </row>
    <row r="24" spans="2:12" ht="15" customHeight="1" x14ac:dyDescent="0.15">
      <c r="B24" s="1"/>
      <c r="C24" s="1"/>
      <c r="D24" s="98" t="s">
        <v>182</v>
      </c>
      <c r="E24" s="106"/>
      <c r="F24" s="17"/>
      <c r="G24" s="96" t="s">
        <v>76</v>
      </c>
      <c r="H24" s="27">
        <v>100</v>
      </c>
      <c r="I24" s="36">
        <v>78.851540616246496</v>
      </c>
      <c r="J24" s="31">
        <v>19.607843137254903</v>
      </c>
      <c r="K24" s="31">
        <v>0.98039215686274506</v>
      </c>
      <c r="L24" s="42">
        <v>0.56022408963585435</v>
      </c>
    </row>
    <row r="25" spans="2:12" ht="15" customHeight="1" x14ac:dyDescent="0.15">
      <c r="B25" s="1"/>
      <c r="C25" s="1"/>
      <c r="D25" s="107"/>
      <c r="E25" s="108"/>
      <c r="F25" s="18"/>
      <c r="G25" s="97"/>
      <c r="H25" s="29">
        <v>714</v>
      </c>
      <c r="I25" s="37">
        <v>563</v>
      </c>
      <c r="J25" s="30">
        <v>140</v>
      </c>
      <c r="K25" s="30">
        <v>7</v>
      </c>
      <c r="L25" s="43">
        <v>4</v>
      </c>
    </row>
    <row r="26" spans="2:12" ht="15" customHeight="1" x14ac:dyDescent="0.15">
      <c r="B26" s="1"/>
      <c r="C26" s="1"/>
      <c r="D26" s="107"/>
      <c r="E26" s="108"/>
      <c r="F26" s="19"/>
      <c r="G26" s="104" t="s">
        <v>56</v>
      </c>
      <c r="H26" s="27">
        <v>100</v>
      </c>
      <c r="I26" s="36">
        <v>66.962962962962962</v>
      </c>
      <c r="J26" s="31">
        <v>30.074074074074076</v>
      </c>
      <c r="K26" s="31">
        <v>2.5185185185185186</v>
      </c>
      <c r="L26" s="42">
        <v>0.44444444444444442</v>
      </c>
    </row>
    <row r="27" spans="2:12" ht="15" customHeight="1" x14ac:dyDescent="0.15">
      <c r="B27" s="1"/>
      <c r="C27" s="1"/>
      <c r="D27" s="109"/>
      <c r="E27" s="110"/>
      <c r="F27" s="23"/>
      <c r="G27" s="105"/>
      <c r="H27" s="32">
        <v>675</v>
      </c>
      <c r="I27" s="38">
        <v>452</v>
      </c>
      <c r="J27" s="33">
        <v>203</v>
      </c>
      <c r="K27" s="33">
        <v>17</v>
      </c>
      <c r="L27" s="41">
        <v>3</v>
      </c>
    </row>
    <row r="28" spans="2:12" ht="30" customHeight="1" x14ac:dyDescent="0.15">
      <c r="B28" s="1"/>
      <c r="C28" s="1"/>
    </row>
    <row r="29" spans="2:12" ht="24" customHeight="1" x14ac:dyDescent="0.15">
      <c r="B29" s="1"/>
      <c r="C29" s="58" t="s">
        <v>188</v>
      </c>
    </row>
    <row r="30" spans="2:12" ht="15" customHeight="1" x14ac:dyDescent="0.15">
      <c r="B30" s="1"/>
      <c r="C30" s="1"/>
      <c r="D30" s="2" t="s">
        <v>330</v>
      </c>
      <c r="E30" s="3"/>
      <c r="F30" s="3"/>
      <c r="G30" s="3"/>
      <c r="H30" s="4"/>
      <c r="I30" s="4">
        <v>1</v>
      </c>
      <c r="J30" s="5">
        <v>2</v>
      </c>
      <c r="K30" s="5">
        <v>3</v>
      </c>
      <c r="L30" s="6">
        <v>4</v>
      </c>
    </row>
    <row r="31" spans="2:12" ht="50.1" customHeight="1" x14ac:dyDescent="0.15">
      <c r="B31" s="1"/>
      <c r="C31" s="1"/>
      <c r="D31" s="91" t="s">
        <v>25</v>
      </c>
      <c r="E31" s="92"/>
      <c r="F31" s="92"/>
      <c r="G31" s="93"/>
      <c r="H31" s="20" t="s">
        <v>58</v>
      </c>
      <c r="I31" s="7" t="s">
        <v>42</v>
      </c>
      <c r="J31" s="8" t="s">
        <v>75</v>
      </c>
      <c r="K31" s="8" t="s">
        <v>43</v>
      </c>
      <c r="L31" s="9" t="s">
        <v>79</v>
      </c>
    </row>
    <row r="32" spans="2:12" ht="15" customHeight="1" x14ac:dyDescent="0.15">
      <c r="B32" s="1"/>
      <c r="C32" s="1"/>
      <c r="D32" s="17"/>
      <c r="E32" s="10"/>
      <c r="F32" s="10"/>
      <c r="G32" s="94" t="s">
        <v>58</v>
      </c>
      <c r="H32" s="25">
        <v>100</v>
      </c>
      <c r="I32" s="35">
        <v>78.851540616246496</v>
      </c>
      <c r="J32" s="26">
        <v>19.607843137254903</v>
      </c>
      <c r="K32" s="26">
        <v>0.98039215686274506</v>
      </c>
      <c r="L32" s="40">
        <v>0.56022408963585435</v>
      </c>
    </row>
    <row r="33" spans="2:12" ht="15" customHeight="1" x14ac:dyDescent="0.15">
      <c r="B33" s="1"/>
      <c r="C33" s="1"/>
      <c r="D33" s="23"/>
      <c r="E33" s="24"/>
      <c r="F33" s="24"/>
      <c r="G33" s="95"/>
      <c r="H33" s="32">
        <v>714</v>
      </c>
      <c r="I33" s="38">
        <v>563</v>
      </c>
      <c r="J33" s="33">
        <v>140</v>
      </c>
      <c r="K33" s="33">
        <v>7</v>
      </c>
      <c r="L33" s="41">
        <v>4</v>
      </c>
    </row>
    <row r="34" spans="2:12" ht="15" customHeight="1" x14ac:dyDescent="0.15">
      <c r="B34" s="1"/>
      <c r="C34" s="1"/>
      <c r="D34" s="98" t="s">
        <v>50</v>
      </c>
      <c r="E34" s="99"/>
      <c r="F34" s="17"/>
      <c r="G34" s="96" t="s">
        <v>24</v>
      </c>
      <c r="H34" s="27">
        <v>100</v>
      </c>
      <c r="I34" s="36">
        <f>I35/$H35*100</f>
        <v>82.681564245810051</v>
      </c>
      <c r="J34" s="31">
        <f>J35/$H35*100</f>
        <v>16.201117318435752</v>
      </c>
      <c r="K34" s="31">
        <f>K35/$H35*100</f>
        <v>0.55865921787709494</v>
      </c>
      <c r="L34" s="40">
        <f>L35/$H35*100</f>
        <v>0.55865921787709494</v>
      </c>
    </row>
    <row r="35" spans="2:12" ht="15" customHeight="1" x14ac:dyDescent="0.15">
      <c r="B35" s="1"/>
      <c r="C35" s="1"/>
      <c r="D35" s="100"/>
      <c r="E35" s="101"/>
      <c r="F35" s="18"/>
      <c r="G35" s="97"/>
      <c r="H35" s="29">
        <f>6+173</f>
        <v>179</v>
      </c>
      <c r="I35" s="37">
        <f>5+143</f>
        <v>148</v>
      </c>
      <c r="J35" s="30">
        <v>29</v>
      </c>
      <c r="K35" s="30">
        <v>1</v>
      </c>
      <c r="L35" s="43">
        <v>1</v>
      </c>
    </row>
    <row r="36" spans="2:12" ht="15" customHeight="1" x14ac:dyDescent="0.15">
      <c r="B36" s="1"/>
      <c r="C36" s="1"/>
      <c r="D36" s="100"/>
      <c r="E36" s="101"/>
      <c r="F36" s="19"/>
      <c r="G36" s="104" t="s">
        <v>51</v>
      </c>
      <c r="H36" s="27">
        <v>100</v>
      </c>
      <c r="I36" s="36">
        <v>77.064220183486242</v>
      </c>
      <c r="J36" s="31">
        <v>21.406727828746178</v>
      </c>
      <c r="K36" s="31">
        <v>1.2232415902140672</v>
      </c>
      <c r="L36" s="42">
        <v>0.3058103975535168</v>
      </c>
    </row>
    <row r="37" spans="2:12" ht="15" customHeight="1" x14ac:dyDescent="0.15">
      <c r="B37" s="1"/>
      <c r="C37" s="1"/>
      <c r="D37" s="100"/>
      <c r="E37" s="101"/>
      <c r="F37" s="18"/>
      <c r="G37" s="97"/>
      <c r="H37" s="29">
        <v>327</v>
      </c>
      <c r="I37" s="37">
        <v>252</v>
      </c>
      <c r="J37" s="30">
        <v>70</v>
      </c>
      <c r="K37" s="30">
        <v>4</v>
      </c>
      <c r="L37" s="43">
        <v>1</v>
      </c>
    </row>
    <row r="38" spans="2:12" ht="15" customHeight="1" x14ac:dyDescent="0.15">
      <c r="B38" s="1"/>
      <c r="C38" s="1"/>
      <c r="D38" s="100"/>
      <c r="E38" s="101"/>
      <c r="F38" s="19"/>
      <c r="G38" s="104" t="s">
        <v>52</v>
      </c>
      <c r="H38" s="27">
        <v>100</v>
      </c>
      <c r="I38" s="36">
        <v>81.379310344827587</v>
      </c>
      <c r="J38" s="31">
        <v>17.241379310344829</v>
      </c>
      <c r="K38" s="31">
        <v>0</v>
      </c>
      <c r="L38" s="42">
        <v>1.3793103448275863</v>
      </c>
    </row>
    <row r="39" spans="2:12" ht="15" customHeight="1" x14ac:dyDescent="0.15">
      <c r="B39" s="1"/>
      <c r="C39" s="1"/>
      <c r="D39" s="100"/>
      <c r="E39" s="101"/>
      <c r="F39" s="18"/>
      <c r="G39" s="97"/>
      <c r="H39" s="29">
        <v>145</v>
      </c>
      <c r="I39" s="37">
        <v>118</v>
      </c>
      <c r="J39" s="30">
        <v>25</v>
      </c>
      <c r="K39" s="30">
        <v>0</v>
      </c>
      <c r="L39" s="43">
        <v>2</v>
      </c>
    </row>
    <row r="40" spans="2:12" ht="15" customHeight="1" x14ac:dyDescent="0.15">
      <c r="B40" s="1"/>
      <c r="C40" s="1"/>
      <c r="D40" s="100"/>
      <c r="E40" s="101"/>
      <c r="F40" s="19"/>
      <c r="G40" s="104" t="s">
        <v>53</v>
      </c>
      <c r="H40" s="27">
        <v>100</v>
      </c>
      <c r="I40" s="36">
        <v>69.387755102040813</v>
      </c>
      <c r="J40" s="31">
        <v>26.530612244897959</v>
      </c>
      <c r="K40" s="31">
        <v>4.0816326530612246</v>
      </c>
      <c r="L40" s="42">
        <v>0</v>
      </c>
    </row>
    <row r="41" spans="2:12" ht="15" customHeight="1" x14ac:dyDescent="0.15">
      <c r="B41" s="1"/>
      <c r="C41" s="1"/>
      <c r="D41" s="100"/>
      <c r="E41" s="101"/>
      <c r="F41" s="18"/>
      <c r="G41" s="97"/>
      <c r="H41" s="29">
        <v>49</v>
      </c>
      <c r="I41" s="37">
        <v>34</v>
      </c>
      <c r="J41" s="30">
        <v>13</v>
      </c>
      <c r="K41" s="30">
        <v>2</v>
      </c>
      <c r="L41" s="43">
        <v>0</v>
      </c>
    </row>
    <row r="42" spans="2:12" ht="15" customHeight="1" x14ac:dyDescent="0.15">
      <c r="B42" s="1"/>
      <c r="C42" s="1"/>
      <c r="D42" s="100"/>
      <c r="E42" s="101"/>
      <c r="F42" s="19"/>
      <c r="G42" s="104" t="s">
        <v>54</v>
      </c>
      <c r="H42" s="27">
        <v>100</v>
      </c>
      <c r="I42" s="36">
        <v>78.571428571428569</v>
      </c>
      <c r="J42" s="31">
        <v>21.428571428571427</v>
      </c>
      <c r="K42" s="31">
        <v>0</v>
      </c>
      <c r="L42" s="42">
        <v>0</v>
      </c>
    </row>
    <row r="43" spans="2:12" ht="15" customHeight="1" x14ac:dyDescent="0.15">
      <c r="B43" s="1"/>
      <c r="C43" s="1"/>
      <c r="D43" s="102"/>
      <c r="E43" s="103"/>
      <c r="F43" s="23"/>
      <c r="G43" s="105"/>
      <c r="H43" s="32">
        <v>14</v>
      </c>
      <c r="I43" s="38">
        <v>11</v>
      </c>
      <c r="J43" s="33">
        <v>3</v>
      </c>
      <c r="K43" s="33">
        <v>0</v>
      </c>
      <c r="L43" s="41">
        <v>0</v>
      </c>
    </row>
    <row r="44" spans="2:12" ht="30" customHeight="1" x14ac:dyDescent="0.15">
      <c r="B44" s="1"/>
      <c r="C44" s="1"/>
    </row>
    <row r="45" spans="2:12" ht="24" customHeight="1" x14ac:dyDescent="0.15">
      <c r="B45" s="1"/>
      <c r="C45" s="58" t="s">
        <v>189</v>
      </c>
    </row>
    <row r="46" spans="2:12" ht="15" customHeight="1" x14ac:dyDescent="0.15">
      <c r="B46" s="1"/>
      <c r="C46" s="1"/>
      <c r="D46" s="2" t="s">
        <v>330</v>
      </c>
      <c r="E46" s="3"/>
      <c r="F46" s="3"/>
      <c r="G46" s="3"/>
      <c r="H46" s="4"/>
      <c r="I46" s="4">
        <v>1</v>
      </c>
      <c r="J46" s="5">
        <v>2</v>
      </c>
      <c r="K46" s="5">
        <v>3</v>
      </c>
      <c r="L46" s="6">
        <v>4</v>
      </c>
    </row>
    <row r="47" spans="2:12" ht="50.1" customHeight="1" x14ac:dyDescent="0.15">
      <c r="B47" s="1"/>
      <c r="C47" s="1"/>
      <c r="D47" s="91" t="s">
        <v>64</v>
      </c>
      <c r="E47" s="92"/>
      <c r="F47" s="92"/>
      <c r="G47" s="93"/>
      <c r="H47" s="20" t="s">
        <v>58</v>
      </c>
      <c r="I47" s="7" t="s">
        <v>42</v>
      </c>
      <c r="J47" s="8" t="s">
        <v>75</v>
      </c>
      <c r="K47" s="8" t="s">
        <v>43</v>
      </c>
      <c r="L47" s="9" t="s">
        <v>79</v>
      </c>
    </row>
    <row r="48" spans="2:12" ht="15" customHeight="1" x14ac:dyDescent="0.15">
      <c r="B48" s="1"/>
      <c r="C48" s="1"/>
      <c r="D48" s="17"/>
      <c r="E48" s="10"/>
      <c r="F48" s="10"/>
      <c r="G48" s="94" t="s">
        <v>58</v>
      </c>
      <c r="H48" s="25">
        <v>100</v>
      </c>
      <c r="I48" s="35">
        <v>66.962962962962962</v>
      </c>
      <c r="J48" s="26">
        <v>30.074074074074076</v>
      </c>
      <c r="K48" s="26">
        <v>2.5185185185185186</v>
      </c>
      <c r="L48" s="40">
        <v>0.44444444444444442</v>
      </c>
    </row>
    <row r="49" spans="2:12" ht="15" customHeight="1" x14ac:dyDescent="0.15">
      <c r="B49" s="1"/>
      <c r="C49" s="1"/>
      <c r="D49" s="23"/>
      <c r="E49" s="24"/>
      <c r="F49" s="24"/>
      <c r="G49" s="95"/>
      <c r="H49" s="32">
        <v>675</v>
      </c>
      <c r="I49" s="38">
        <v>452</v>
      </c>
      <c r="J49" s="33">
        <v>203</v>
      </c>
      <c r="K49" s="33">
        <v>17</v>
      </c>
      <c r="L49" s="41">
        <v>3</v>
      </c>
    </row>
    <row r="50" spans="2:12" ht="15" customHeight="1" x14ac:dyDescent="0.15">
      <c r="B50" s="1"/>
      <c r="C50" s="1"/>
      <c r="D50" s="98" t="s">
        <v>50</v>
      </c>
      <c r="E50" s="99"/>
      <c r="F50" s="17"/>
      <c r="G50" s="96" t="s">
        <v>24</v>
      </c>
      <c r="H50" s="27">
        <v>100</v>
      </c>
      <c r="I50" s="36">
        <f>I51/$H51*100</f>
        <v>83.333333333333343</v>
      </c>
      <c r="J50" s="31">
        <f>J51/$H51*100</f>
        <v>16.666666666666664</v>
      </c>
      <c r="K50" s="31">
        <f>K51/$H51*100</f>
        <v>0</v>
      </c>
      <c r="L50" s="40">
        <f>L51/$H51*100</f>
        <v>0</v>
      </c>
    </row>
    <row r="51" spans="2:12" ht="15" customHeight="1" x14ac:dyDescent="0.15">
      <c r="B51" s="1"/>
      <c r="C51" s="1"/>
      <c r="D51" s="100"/>
      <c r="E51" s="101"/>
      <c r="F51" s="18"/>
      <c r="G51" s="97"/>
      <c r="H51" s="29">
        <v>6</v>
      </c>
      <c r="I51" s="37">
        <v>5</v>
      </c>
      <c r="J51" s="30">
        <v>1</v>
      </c>
      <c r="K51" s="30">
        <v>0</v>
      </c>
      <c r="L51" s="43">
        <v>0</v>
      </c>
    </row>
    <row r="52" spans="2:12" ht="15" customHeight="1" x14ac:dyDescent="0.15">
      <c r="B52" s="1"/>
      <c r="C52" s="1"/>
      <c r="D52" s="100"/>
      <c r="E52" s="101"/>
      <c r="F52" s="19"/>
      <c r="G52" s="104" t="s">
        <v>51</v>
      </c>
      <c r="H52" s="27">
        <v>100</v>
      </c>
      <c r="I52" s="36">
        <v>67.441860465116278</v>
      </c>
      <c r="J52" s="31">
        <v>30.232558139534881</v>
      </c>
      <c r="K52" s="31">
        <v>1.5503875968992249</v>
      </c>
      <c r="L52" s="42">
        <v>0.77519379844961245</v>
      </c>
    </row>
    <row r="53" spans="2:12" ht="15" customHeight="1" x14ac:dyDescent="0.15">
      <c r="B53" s="1"/>
      <c r="C53" s="1"/>
      <c r="D53" s="100"/>
      <c r="E53" s="101"/>
      <c r="F53" s="18"/>
      <c r="G53" s="97"/>
      <c r="H53" s="29">
        <v>129</v>
      </c>
      <c r="I53" s="37">
        <v>87</v>
      </c>
      <c r="J53" s="30">
        <v>39</v>
      </c>
      <c r="K53" s="30">
        <v>2</v>
      </c>
      <c r="L53" s="43">
        <v>1</v>
      </c>
    </row>
    <row r="54" spans="2:12" ht="15" customHeight="1" x14ac:dyDescent="0.15">
      <c r="B54" s="1"/>
      <c r="C54" s="1"/>
      <c r="D54" s="100"/>
      <c r="E54" s="101"/>
      <c r="F54" s="19"/>
      <c r="G54" s="104" t="s">
        <v>52</v>
      </c>
      <c r="H54" s="27">
        <v>100</v>
      </c>
      <c r="I54" s="36">
        <v>72.121212121212125</v>
      </c>
      <c r="J54" s="31">
        <v>27.27272727272727</v>
      </c>
      <c r="K54" s="31">
        <v>0.60606060606060608</v>
      </c>
      <c r="L54" s="42">
        <v>0</v>
      </c>
    </row>
    <row r="55" spans="2:12" ht="15" customHeight="1" x14ac:dyDescent="0.15">
      <c r="B55" s="1"/>
      <c r="C55" s="1"/>
      <c r="D55" s="100"/>
      <c r="E55" s="101"/>
      <c r="F55" s="18"/>
      <c r="G55" s="97"/>
      <c r="H55" s="29">
        <v>165</v>
      </c>
      <c r="I55" s="37">
        <v>119</v>
      </c>
      <c r="J55" s="30">
        <v>45</v>
      </c>
      <c r="K55" s="30">
        <v>1</v>
      </c>
      <c r="L55" s="43">
        <v>0</v>
      </c>
    </row>
    <row r="56" spans="2:12" ht="15" customHeight="1" x14ac:dyDescent="0.15">
      <c r="B56" s="1"/>
      <c r="C56" s="1"/>
      <c r="D56" s="100"/>
      <c r="E56" s="101"/>
      <c r="F56" s="19"/>
      <c r="G56" s="104" t="s">
        <v>53</v>
      </c>
      <c r="H56" s="27">
        <v>100</v>
      </c>
      <c r="I56" s="36">
        <v>70.629370629370626</v>
      </c>
      <c r="J56" s="31">
        <v>27.27272727272727</v>
      </c>
      <c r="K56" s="31">
        <v>2.0979020979020979</v>
      </c>
      <c r="L56" s="42">
        <v>0</v>
      </c>
    </row>
    <row r="57" spans="2:12" ht="15" customHeight="1" x14ac:dyDescent="0.15">
      <c r="B57" s="1"/>
      <c r="C57" s="1"/>
      <c r="D57" s="100"/>
      <c r="E57" s="101"/>
      <c r="F57" s="18"/>
      <c r="G57" s="97"/>
      <c r="H57" s="29">
        <v>143</v>
      </c>
      <c r="I57" s="37">
        <v>101</v>
      </c>
      <c r="J57" s="30">
        <v>39</v>
      </c>
      <c r="K57" s="30">
        <v>3</v>
      </c>
      <c r="L57" s="43">
        <v>0</v>
      </c>
    </row>
    <row r="58" spans="2:12" ht="15" customHeight="1" x14ac:dyDescent="0.15">
      <c r="B58" s="1"/>
      <c r="C58" s="1"/>
      <c r="D58" s="100"/>
      <c r="E58" s="101"/>
      <c r="F58" s="19"/>
      <c r="G58" s="104" t="s">
        <v>54</v>
      </c>
      <c r="H58" s="27">
        <v>100</v>
      </c>
      <c r="I58" s="36">
        <v>60.344827586206897</v>
      </c>
      <c r="J58" s="31">
        <v>34.051724137931032</v>
      </c>
      <c r="K58" s="31">
        <v>4.7413793103448274</v>
      </c>
      <c r="L58" s="42">
        <v>0.86206896551724133</v>
      </c>
    </row>
    <row r="59" spans="2:12" ht="15" customHeight="1" x14ac:dyDescent="0.15">
      <c r="B59" s="1"/>
      <c r="C59" s="1"/>
      <c r="D59" s="102"/>
      <c r="E59" s="103"/>
      <c r="F59" s="23"/>
      <c r="G59" s="105"/>
      <c r="H59" s="32">
        <v>232</v>
      </c>
      <c r="I59" s="38">
        <v>140</v>
      </c>
      <c r="J59" s="33">
        <v>79</v>
      </c>
      <c r="K59" s="33">
        <v>11</v>
      </c>
      <c r="L59" s="41">
        <v>2</v>
      </c>
    </row>
  </sheetData>
  <mergeCells count="27">
    <mergeCell ref="G6:G7"/>
    <mergeCell ref="G14:G15"/>
    <mergeCell ref="G40:G41"/>
    <mergeCell ref="G16:G17"/>
    <mergeCell ref="G26:G27"/>
    <mergeCell ref="G34:G35"/>
    <mergeCell ref="G36:G37"/>
    <mergeCell ref="G24:G25"/>
    <mergeCell ref="G38:G39"/>
    <mergeCell ref="G32:G33"/>
    <mergeCell ref="G8:G9"/>
    <mergeCell ref="G10:G11"/>
    <mergeCell ref="G42:G43"/>
    <mergeCell ref="G12:G13"/>
    <mergeCell ref="G22:G23"/>
    <mergeCell ref="D31:G31"/>
    <mergeCell ref="D8:E17"/>
    <mergeCell ref="D34:E43"/>
    <mergeCell ref="D24:E27"/>
    <mergeCell ref="D47:G47"/>
    <mergeCell ref="G48:G49"/>
    <mergeCell ref="G50:G51"/>
    <mergeCell ref="D50:E59"/>
    <mergeCell ref="G52:G53"/>
    <mergeCell ref="G54:G55"/>
    <mergeCell ref="G56:G57"/>
    <mergeCell ref="G58:G59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42" fitToHeight="0" orientation="portrait" useFirstPageNumber="1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7">
    <tabColor indexed="45"/>
  </sheetPr>
  <dimension ref="B1:L55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224</v>
      </c>
    </row>
    <row r="2" spans="2:12" ht="24" customHeight="1" x14ac:dyDescent="0.15">
      <c r="B2" s="1"/>
      <c r="C2" s="57" t="s">
        <v>340</v>
      </c>
    </row>
    <row r="3" spans="2:12" ht="24" customHeight="1" x14ac:dyDescent="0.15">
      <c r="B3" s="1"/>
      <c r="C3" s="58" t="s">
        <v>225</v>
      </c>
    </row>
    <row r="4" spans="2:12" ht="15" customHeight="1" x14ac:dyDescent="0.15">
      <c r="B4" s="1"/>
      <c r="C4" s="59"/>
      <c r="D4" s="2" t="s">
        <v>330</v>
      </c>
      <c r="E4" s="3"/>
      <c r="F4" s="3"/>
      <c r="G4" s="3"/>
      <c r="H4" s="4"/>
      <c r="I4" s="4">
        <v>1</v>
      </c>
      <c r="J4" s="5">
        <v>2</v>
      </c>
      <c r="K4" s="6">
        <v>3</v>
      </c>
      <c r="L4" s="54"/>
    </row>
    <row r="5" spans="2:12" ht="50.1" customHeight="1" x14ac:dyDescent="0.15">
      <c r="B5" s="1"/>
      <c r="C5" s="59"/>
      <c r="D5" s="91"/>
      <c r="E5" s="92"/>
      <c r="F5" s="92"/>
      <c r="G5" s="93"/>
      <c r="H5" s="20" t="s">
        <v>58</v>
      </c>
      <c r="I5" s="7" t="s">
        <v>111</v>
      </c>
      <c r="J5" s="8" t="s">
        <v>113</v>
      </c>
      <c r="K5" s="9" t="s">
        <v>79</v>
      </c>
      <c r="L5" s="55"/>
    </row>
    <row r="6" spans="2:12" ht="15" customHeight="1" x14ac:dyDescent="0.15">
      <c r="B6" s="1"/>
      <c r="C6" s="59"/>
      <c r="D6" s="17"/>
      <c r="E6" s="10"/>
      <c r="F6" s="10"/>
      <c r="G6" s="94" t="s">
        <v>58</v>
      </c>
      <c r="H6" s="25">
        <v>100</v>
      </c>
      <c r="I6" s="35">
        <v>22.246220302375811</v>
      </c>
      <c r="J6" s="26">
        <v>77.24982001439885</v>
      </c>
      <c r="K6" s="40">
        <v>0.5039596832253419</v>
      </c>
      <c r="L6" s="56"/>
    </row>
    <row r="7" spans="2:12" ht="15" customHeight="1" x14ac:dyDescent="0.15">
      <c r="B7" s="1"/>
      <c r="C7" s="59"/>
      <c r="D7" s="23"/>
      <c r="E7" s="24"/>
      <c r="F7" s="24"/>
      <c r="G7" s="95"/>
      <c r="H7" s="32">
        <v>1389</v>
      </c>
      <c r="I7" s="38">
        <v>309</v>
      </c>
      <c r="J7" s="33">
        <v>1073</v>
      </c>
      <c r="K7" s="41">
        <v>7</v>
      </c>
      <c r="L7" s="39"/>
    </row>
    <row r="8" spans="2:12" ht="15" customHeight="1" x14ac:dyDescent="0.15">
      <c r="B8" s="1"/>
      <c r="C8" s="59"/>
      <c r="D8" s="98" t="s">
        <v>50</v>
      </c>
      <c r="E8" s="99"/>
      <c r="F8" s="17"/>
      <c r="G8" s="96" t="s">
        <v>24</v>
      </c>
      <c r="H8" s="27">
        <v>100</v>
      </c>
      <c r="I8" s="36">
        <f>I9/$H9*100</f>
        <v>18.918918918918919</v>
      </c>
      <c r="J8" s="31">
        <f>J9/$H9*100</f>
        <v>81.081081081081081</v>
      </c>
      <c r="K8" s="40">
        <f>K9/$H9*100</f>
        <v>0</v>
      </c>
      <c r="L8" s="56"/>
    </row>
    <row r="9" spans="2:12" ht="15" customHeight="1" x14ac:dyDescent="0.15">
      <c r="B9" s="1"/>
      <c r="C9" s="59"/>
      <c r="D9" s="100"/>
      <c r="E9" s="101"/>
      <c r="F9" s="18"/>
      <c r="G9" s="97"/>
      <c r="H9" s="29">
        <f>6+179</f>
        <v>185</v>
      </c>
      <c r="I9" s="37">
        <v>35</v>
      </c>
      <c r="J9" s="30">
        <f>144+6</f>
        <v>150</v>
      </c>
      <c r="K9" s="43">
        <v>0</v>
      </c>
      <c r="L9" s="39"/>
    </row>
    <row r="10" spans="2:12" ht="15" customHeight="1" x14ac:dyDescent="0.15">
      <c r="B10" s="1"/>
      <c r="C10" s="59"/>
      <c r="D10" s="100"/>
      <c r="E10" s="101"/>
      <c r="F10" s="19"/>
      <c r="G10" s="104" t="s">
        <v>51</v>
      </c>
      <c r="H10" s="27">
        <v>100</v>
      </c>
      <c r="I10" s="36">
        <v>20.175438596491226</v>
      </c>
      <c r="J10" s="31">
        <v>79.385964912280699</v>
      </c>
      <c r="K10" s="42">
        <v>0.43859649122807015</v>
      </c>
      <c r="L10" s="56"/>
    </row>
    <row r="11" spans="2:12" ht="15" customHeight="1" x14ac:dyDescent="0.15">
      <c r="B11" s="1"/>
      <c r="C11" s="59"/>
      <c r="D11" s="100"/>
      <c r="E11" s="101"/>
      <c r="F11" s="18"/>
      <c r="G11" s="97"/>
      <c r="H11" s="29">
        <v>456</v>
      </c>
      <c r="I11" s="37">
        <v>92</v>
      </c>
      <c r="J11" s="30">
        <v>362</v>
      </c>
      <c r="K11" s="43">
        <v>2</v>
      </c>
      <c r="L11" s="39"/>
    </row>
    <row r="12" spans="2:12" ht="15" customHeight="1" x14ac:dyDescent="0.15">
      <c r="B12" s="1"/>
      <c r="C12" s="59"/>
      <c r="D12" s="100"/>
      <c r="E12" s="101"/>
      <c r="F12" s="19"/>
      <c r="G12" s="104" t="s">
        <v>52</v>
      </c>
      <c r="H12" s="27">
        <v>100</v>
      </c>
      <c r="I12" s="36">
        <v>18.70967741935484</v>
      </c>
      <c r="J12" s="31">
        <v>80.322580645161295</v>
      </c>
      <c r="K12" s="42">
        <v>0.967741935483871</v>
      </c>
      <c r="L12" s="56"/>
    </row>
    <row r="13" spans="2:12" ht="15" customHeight="1" x14ac:dyDescent="0.15">
      <c r="B13" s="1"/>
      <c r="C13" s="59"/>
      <c r="D13" s="100"/>
      <c r="E13" s="101"/>
      <c r="F13" s="18"/>
      <c r="G13" s="97"/>
      <c r="H13" s="29">
        <v>310</v>
      </c>
      <c r="I13" s="37">
        <v>58</v>
      </c>
      <c r="J13" s="30">
        <v>249</v>
      </c>
      <c r="K13" s="43">
        <v>3</v>
      </c>
      <c r="L13" s="39"/>
    </row>
    <row r="14" spans="2:12" ht="15" customHeight="1" x14ac:dyDescent="0.15">
      <c r="B14" s="1"/>
      <c r="C14" s="59"/>
      <c r="D14" s="100"/>
      <c r="E14" s="101"/>
      <c r="F14" s="19"/>
      <c r="G14" s="104" t="s">
        <v>53</v>
      </c>
      <c r="H14" s="27">
        <v>100</v>
      </c>
      <c r="I14" s="36">
        <v>25.520833333333332</v>
      </c>
      <c r="J14" s="31">
        <v>74.479166666666657</v>
      </c>
      <c r="K14" s="42">
        <v>0</v>
      </c>
      <c r="L14" s="56"/>
    </row>
    <row r="15" spans="2:12" ht="15" customHeight="1" x14ac:dyDescent="0.15">
      <c r="B15" s="1"/>
      <c r="C15" s="59"/>
      <c r="D15" s="100"/>
      <c r="E15" s="101"/>
      <c r="F15" s="18"/>
      <c r="G15" s="97"/>
      <c r="H15" s="29">
        <v>192</v>
      </c>
      <c r="I15" s="37">
        <v>49</v>
      </c>
      <c r="J15" s="30">
        <v>143</v>
      </c>
      <c r="K15" s="43">
        <v>0</v>
      </c>
      <c r="L15" s="39"/>
    </row>
    <row r="16" spans="2:12" ht="15" customHeight="1" x14ac:dyDescent="0.15">
      <c r="B16" s="1"/>
      <c r="C16" s="59"/>
      <c r="D16" s="100"/>
      <c r="E16" s="101"/>
      <c r="F16" s="19"/>
      <c r="G16" s="104" t="s">
        <v>54</v>
      </c>
      <c r="H16" s="27">
        <v>100</v>
      </c>
      <c r="I16" s="36">
        <v>30.487804878048781</v>
      </c>
      <c r="J16" s="31">
        <v>68.699186991869922</v>
      </c>
      <c r="K16" s="42">
        <v>0.81300813008130091</v>
      </c>
      <c r="L16" s="56"/>
    </row>
    <row r="17" spans="2:12" ht="15" customHeight="1" x14ac:dyDescent="0.15">
      <c r="B17" s="1"/>
      <c r="C17" s="59"/>
      <c r="D17" s="102"/>
      <c r="E17" s="103"/>
      <c r="F17" s="23"/>
      <c r="G17" s="105"/>
      <c r="H17" s="32">
        <v>246</v>
      </c>
      <c r="I17" s="38">
        <v>75</v>
      </c>
      <c r="J17" s="33">
        <v>169</v>
      </c>
      <c r="K17" s="41">
        <v>2</v>
      </c>
      <c r="L17" s="39"/>
    </row>
    <row r="18" spans="2:12" ht="30" customHeight="1" x14ac:dyDescent="0.15">
      <c r="B18" s="1"/>
      <c r="C18" s="59"/>
    </row>
    <row r="19" spans="2:12" ht="24" customHeight="1" x14ac:dyDescent="0.15">
      <c r="B19" s="1"/>
      <c r="C19" s="58" t="s">
        <v>226</v>
      </c>
    </row>
    <row r="20" spans="2:12" ht="15" customHeight="1" x14ac:dyDescent="0.15">
      <c r="B20" s="1"/>
      <c r="C20" s="59"/>
      <c r="D20" s="2" t="s">
        <v>330</v>
      </c>
      <c r="E20" s="3"/>
      <c r="F20" s="3"/>
      <c r="G20" s="3"/>
      <c r="H20" s="4"/>
      <c r="I20" s="4">
        <v>1</v>
      </c>
      <c r="J20" s="5">
        <v>2</v>
      </c>
      <c r="K20" s="6">
        <v>3</v>
      </c>
      <c r="L20" s="54"/>
    </row>
    <row r="21" spans="2:12" ht="49.5" customHeight="1" x14ac:dyDescent="0.15">
      <c r="B21" s="1"/>
      <c r="C21" s="59"/>
      <c r="D21" s="21"/>
      <c r="E21" s="22"/>
      <c r="F21" s="22"/>
      <c r="G21" s="22"/>
      <c r="H21" s="20" t="s">
        <v>58</v>
      </c>
      <c r="I21" s="7" t="s">
        <v>111</v>
      </c>
      <c r="J21" s="8" t="s">
        <v>112</v>
      </c>
      <c r="K21" s="9" t="s">
        <v>79</v>
      </c>
      <c r="L21" s="55"/>
    </row>
    <row r="22" spans="2:12" ht="15" customHeight="1" x14ac:dyDescent="0.15">
      <c r="B22" s="1"/>
      <c r="C22" s="59"/>
      <c r="D22" s="17"/>
      <c r="E22" s="10"/>
      <c r="F22" s="10"/>
      <c r="G22" s="94" t="s">
        <v>58</v>
      </c>
      <c r="H22" s="25">
        <v>100</v>
      </c>
      <c r="I22" s="35">
        <v>22.246220302375811</v>
      </c>
      <c r="J22" s="26">
        <v>77.24982001439885</v>
      </c>
      <c r="K22" s="40">
        <v>0.5039596832253419</v>
      </c>
      <c r="L22" s="56"/>
    </row>
    <row r="23" spans="2:12" ht="15" customHeight="1" x14ac:dyDescent="0.15">
      <c r="B23" s="1"/>
      <c r="C23" s="59"/>
      <c r="D23" s="23"/>
      <c r="E23" s="24"/>
      <c r="F23" s="24"/>
      <c r="G23" s="95"/>
      <c r="H23" s="32">
        <v>1389</v>
      </c>
      <c r="I23" s="38">
        <v>309</v>
      </c>
      <c r="J23" s="33">
        <v>1073</v>
      </c>
      <c r="K23" s="41">
        <v>7</v>
      </c>
      <c r="L23" s="39"/>
    </row>
    <row r="24" spans="2:12" ht="15" customHeight="1" x14ac:dyDescent="0.15">
      <c r="B24" s="1"/>
      <c r="C24" s="59"/>
      <c r="D24" s="98" t="s">
        <v>182</v>
      </c>
      <c r="E24" s="106"/>
      <c r="F24" s="17"/>
      <c r="G24" s="96" t="s">
        <v>76</v>
      </c>
      <c r="H24" s="27">
        <v>100</v>
      </c>
      <c r="I24" s="36">
        <v>18.207282913165265</v>
      </c>
      <c r="J24" s="31">
        <v>81.512605042016801</v>
      </c>
      <c r="K24" s="42">
        <v>0.28011204481792717</v>
      </c>
      <c r="L24" s="56"/>
    </row>
    <row r="25" spans="2:12" ht="15" customHeight="1" x14ac:dyDescent="0.15">
      <c r="B25" s="1"/>
      <c r="C25" s="59"/>
      <c r="D25" s="107"/>
      <c r="E25" s="108"/>
      <c r="F25" s="18"/>
      <c r="G25" s="97"/>
      <c r="H25" s="29">
        <v>714</v>
      </c>
      <c r="I25" s="37">
        <v>130</v>
      </c>
      <c r="J25" s="30">
        <v>582</v>
      </c>
      <c r="K25" s="43">
        <v>2</v>
      </c>
      <c r="L25" s="39"/>
    </row>
    <row r="26" spans="2:12" ht="15" customHeight="1" x14ac:dyDescent="0.15">
      <c r="B26" s="1"/>
      <c r="C26" s="59"/>
      <c r="D26" s="107"/>
      <c r="E26" s="108"/>
      <c r="F26" s="19"/>
      <c r="G26" s="104" t="s">
        <v>56</v>
      </c>
      <c r="H26" s="27">
        <v>100</v>
      </c>
      <c r="I26" s="36">
        <v>26.518518518518519</v>
      </c>
      <c r="J26" s="31">
        <v>72.740740740740733</v>
      </c>
      <c r="K26" s="42">
        <v>0.74074074074074081</v>
      </c>
      <c r="L26" s="56"/>
    </row>
    <row r="27" spans="2:12" ht="15" customHeight="1" x14ac:dyDescent="0.15">
      <c r="B27" s="1"/>
      <c r="C27" s="59"/>
      <c r="D27" s="109"/>
      <c r="E27" s="110"/>
      <c r="F27" s="23"/>
      <c r="G27" s="105"/>
      <c r="H27" s="32">
        <v>675</v>
      </c>
      <c r="I27" s="38">
        <v>179</v>
      </c>
      <c r="J27" s="33">
        <v>491</v>
      </c>
      <c r="K27" s="41">
        <v>5</v>
      </c>
      <c r="L27" s="39"/>
    </row>
    <row r="28" spans="2:12" ht="30" customHeight="1" x14ac:dyDescent="0.15">
      <c r="B28" s="1"/>
      <c r="C28" s="59"/>
      <c r="D28" s="11"/>
      <c r="E28" s="11"/>
      <c r="G28" s="12"/>
      <c r="H28" s="13"/>
      <c r="I28" s="13"/>
      <c r="J28" s="13"/>
      <c r="K28" s="13"/>
      <c r="L28" s="13"/>
    </row>
    <row r="29" spans="2:12" ht="24" customHeight="1" x14ac:dyDescent="0.15">
      <c r="B29" s="1"/>
      <c r="C29" s="58" t="s">
        <v>227</v>
      </c>
    </row>
    <row r="30" spans="2:12" ht="15" customHeight="1" x14ac:dyDescent="0.15">
      <c r="B30" s="1"/>
      <c r="C30" s="59"/>
      <c r="D30" s="2" t="s">
        <v>330</v>
      </c>
      <c r="E30" s="3"/>
      <c r="F30" s="3"/>
      <c r="G30" s="3"/>
      <c r="H30" s="4"/>
      <c r="I30" s="4">
        <v>1</v>
      </c>
      <c r="J30" s="5">
        <v>2</v>
      </c>
      <c r="K30" s="6">
        <v>3</v>
      </c>
    </row>
    <row r="31" spans="2:12" ht="50.1" customHeight="1" x14ac:dyDescent="0.15">
      <c r="B31" s="1"/>
      <c r="C31" s="59"/>
      <c r="D31" s="21"/>
      <c r="E31" s="22"/>
      <c r="F31" s="22"/>
      <c r="G31" s="22"/>
      <c r="H31" s="20" t="s">
        <v>58</v>
      </c>
      <c r="I31" s="7" t="s">
        <v>111</v>
      </c>
      <c r="J31" s="8" t="s">
        <v>112</v>
      </c>
      <c r="K31" s="9" t="s">
        <v>79</v>
      </c>
    </row>
    <row r="32" spans="2:12" ht="15" customHeight="1" x14ac:dyDescent="0.15">
      <c r="B32" s="1"/>
      <c r="C32" s="59"/>
      <c r="D32" s="17"/>
      <c r="E32" s="10"/>
      <c r="F32" s="10"/>
      <c r="G32" s="94" t="s">
        <v>58</v>
      </c>
      <c r="H32" s="25">
        <v>100</v>
      </c>
      <c r="I32" s="35">
        <v>22.246220302375811</v>
      </c>
      <c r="J32" s="26">
        <v>77.24982001439885</v>
      </c>
      <c r="K32" s="40">
        <v>0.5039596832253419</v>
      </c>
    </row>
    <row r="33" spans="2:11" ht="15" customHeight="1" x14ac:dyDescent="0.15">
      <c r="B33" s="1"/>
      <c r="C33" s="59"/>
      <c r="D33" s="23"/>
      <c r="E33" s="24"/>
      <c r="F33" s="24"/>
      <c r="G33" s="95"/>
      <c r="H33" s="32">
        <v>1389</v>
      </c>
      <c r="I33" s="38">
        <v>309</v>
      </c>
      <c r="J33" s="33">
        <v>1073</v>
      </c>
      <c r="K33" s="41">
        <v>7</v>
      </c>
    </row>
    <row r="34" spans="2:11" ht="15" customHeight="1" x14ac:dyDescent="0.15">
      <c r="B34" s="1"/>
      <c r="C34" s="59"/>
      <c r="D34" s="111" t="s">
        <v>199</v>
      </c>
      <c r="E34" s="112"/>
      <c r="F34" s="17"/>
      <c r="G34" s="96" t="s">
        <v>124</v>
      </c>
      <c r="H34" s="25">
        <v>100</v>
      </c>
      <c r="I34" s="35">
        <v>20.689655172413794</v>
      </c>
      <c r="J34" s="26">
        <v>78.7192118226601</v>
      </c>
      <c r="K34" s="40">
        <v>0.59113300492610843</v>
      </c>
    </row>
    <row r="35" spans="2:11" ht="15" customHeight="1" x14ac:dyDescent="0.15">
      <c r="B35" s="1"/>
      <c r="C35" s="59"/>
      <c r="D35" s="113"/>
      <c r="E35" s="114"/>
      <c r="F35" s="18"/>
      <c r="G35" s="97"/>
      <c r="H35" s="29">
        <v>1015</v>
      </c>
      <c r="I35" s="37">
        <v>210</v>
      </c>
      <c r="J35" s="30">
        <v>799</v>
      </c>
      <c r="K35" s="43">
        <v>6</v>
      </c>
    </row>
    <row r="36" spans="2:11" ht="15" customHeight="1" x14ac:dyDescent="0.15">
      <c r="B36" s="1"/>
      <c r="C36" s="59"/>
      <c r="D36" s="115" t="s">
        <v>125</v>
      </c>
      <c r="E36" s="116"/>
      <c r="F36" s="19"/>
      <c r="G36" s="104" t="s">
        <v>75</v>
      </c>
      <c r="H36" s="27">
        <v>100</v>
      </c>
      <c r="I36" s="36">
        <v>25.947521865889211</v>
      </c>
      <c r="J36" s="31">
        <v>73.760932944606424</v>
      </c>
      <c r="K36" s="42">
        <v>0.29154518950437319</v>
      </c>
    </row>
    <row r="37" spans="2:11" ht="15" customHeight="1" x14ac:dyDescent="0.15">
      <c r="B37" s="1"/>
      <c r="C37" s="59"/>
      <c r="D37" s="115"/>
      <c r="E37" s="116"/>
      <c r="F37" s="18"/>
      <c r="G37" s="97"/>
      <c r="H37" s="29">
        <v>343</v>
      </c>
      <c r="I37" s="37">
        <v>89</v>
      </c>
      <c r="J37" s="30">
        <v>253</v>
      </c>
      <c r="K37" s="43">
        <v>1</v>
      </c>
    </row>
    <row r="38" spans="2:11" ht="15" customHeight="1" x14ac:dyDescent="0.15">
      <c r="B38" s="1"/>
      <c r="C38" s="59"/>
      <c r="D38" s="115"/>
      <c r="E38" s="116"/>
      <c r="F38" s="19"/>
      <c r="G38" s="104" t="s">
        <v>126</v>
      </c>
      <c r="H38" s="27">
        <v>100</v>
      </c>
      <c r="I38" s="36">
        <v>33.333333333333329</v>
      </c>
      <c r="J38" s="31">
        <v>66.666666666666657</v>
      </c>
      <c r="K38" s="42">
        <v>0</v>
      </c>
    </row>
    <row r="39" spans="2:11" ht="15" customHeight="1" x14ac:dyDescent="0.15">
      <c r="B39" s="1"/>
      <c r="C39" s="59"/>
      <c r="D39" s="115"/>
      <c r="E39" s="116"/>
      <c r="F39" s="18"/>
      <c r="G39" s="97"/>
      <c r="H39" s="29">
        <v>24</v>
      </c>
      <c r="I39" s="37">
        <v>8</v>
      </c>
      <c r="J39" s="30">
        <v>16</v>
      </c>
      <c r="K39" s="43">
        <v>0</v>
      </c>
    </row>
    <row r="40" spans="2:11" ht="15" customHeight="1" x14ac:dyDescent="0.15">
      <c r="B40" s="1"/>
      <c r="C40" s="59"/>
      <c r="D40" s="115"/>
      <c r="E40" s="116"/>
      <c r="F40" s="19"/>
      <c r="G40" s="104" t="s">
        <v>79</v>
      </c>
      <c r="H40" s="27">
        <v>100</v>
      </c>
      <c r="I40" s="36">
        <v>28.571428571428569</v>
      </c>
      <c r="J40" s="31">
        <v>71.428571428571431</v>
      </c>
      <c r="K40" s="42">
        <v>0</v>
      </c>
    </row>
    <row r="41" spans="2:11" ht="15" customHeight="1" x14ac:dyDescent="0.15">
      <c r="B41" s="1"/>
      <c r="C41" s="59"/>
      <c r="D41" s="117"/>
      <c r="E41" s="118"/>
      <c r="F41" s="23"/>
      <c r="G41" s="105"/>
      <c r="H41" s="32">
        <v>7</v>
      </c>
      <c r="I41" s="38">
        <v>2</v>
      </c>
      <c r="J41" s="33">
        <v>5</v>
      </c>
      <c r="K41" s="41">
        <v>0</v>
      </c>
    </row>
    <row r="42" spans="2:11" ht="30" customHeight="1" x14ac:dyDescent="0.15">
      <c r="B42" s="1"/>
      <c r="C42" s="59"/>
      <c r="D42" s="11"/>
      <c r="E42" s="11"/>
      <c r="G42" s="12"/>
      <c r="H42" s="13"/>
      <c r="I42" s="13"/>
      <c r="J42" s="13"/>
      <c r="K42" s="13"/>
    </row>
    <row r="43" spans="2:11" ht="24" customHeight="1" x14ac:dyDescent="0.15">
      <c r="B43" s="1"/>
      <c r="C43" s="58" t="s">
        <v>228</v>
      </c>
    </row>
    <row r="44" spans="2:11" ht="15" customHeight="1" x14ac:dyDescent="0.15">
      <c r="B44" s="1"/>
      <c r="C44" s="59"/>
      <c r="D44" s="2" t="s">
        <v>330</v>
      </c>
      <c r="E44" s="3"/>
      <c r="F44" s="3"/>
      <c r="G44" s="3"/>
      <c r="H44" s="4"/>
      <c r="I44" s="4">
        <v>1</v>
      </c>
      <c r="J44" s="5">
        <v>2</v>
      </c>
      <c r="K44" s="6">
        <v>3</v>
      </c>
    </row>
    <row r="45" spans="2:11" ht="50.1" customHeight="1" x14ac:dyDescent="0.15">
      <c r="B45" s="1"/>
      <c r="C45" s="59"/>
      <c r="D45" s="21"/>
      <c r="E45" s="22"/>
      <c r="F45" s="22"/>
      <c r="G45" s="22"/>
      <c r="H45" s="20" t="s">
        <v>58</v>
      </c>
      <c r="I45" s="7" t="s">
        <v>111</v>
      </c>
      <c r="J45" s="8" t="s">
        <v>112</v>
      </c>
      <c r="K45" s="9" t="s">
        <v>79</v>
      </c>
    </row>
    <row r="46" spans="2:11" ht="15" customHeight="1" x14ac:dyDescent="0.15">
      <c r="B46" s="1"/>
      <c r="C46" s="59"/>
      <c r="D46" s="17"/>
      <c r="E46" s="10"/>
      <c r="F46" s="10"/>
      <c r="G46" s="94" t="s">
        <v>58</v>
      </c>
      <c r="H46" s="25">
        <v>100</v>
      </c>
      <c r="I46" s="35">
        <v>22.246220302375811</v>
      </c>
      <c r="J46" s="26">
        <v>77.24982001439885</v>
      </c>
      <c r="K46" s="40">
        <v>0.5039596832253419</v>
      </c>
    </row>
    <row r="47" spans="2:11" ht="15" customHeight="1" x14ac:dyDescent="0.15">
      <c r="B47" s="1"/>
      <c r="C47" s="59"/>
      <c r="D47" s="23"/>
      <c r="E47" s="24"/>
      <c r="F47" s="24"/>
      <c r="G47" s="95"/>
      <c r="H47" s="32">
        <v>1389</v>
      </c>
      <c r="I47" s="38">
        <v>309</v>
      </c>
      <c r="J47" s="33">
        <v>1073</v>
      </c>
      <c r="K47" s="41">
        <v>7</v>
      </c>
    </row>
    <row r="48" spans="2:11" ht="15" customHeight="1" x14ac:dyDescent="0.15">
      <c r="B48" s="1"/>
      <c r="C48" s="59"/>
      <c r="D48" s="111" t="s">
        <v>107</v>
      </c>
      <c r="E48" s="112"/>
      <c r="F48" s="17"/>
      <c r="G48" s="96" t="s">
        <v>124</v>
      </c>
      <c r="H48" s="25">
        <v>100</v>
      </c>
      <c r="I48" s="35">
        <v>5.2083333333333339</v>
      </c>
      <c r="J48" s="26">
        <v>94.097222222222214</v>
      </c>
      <c r="K48" s="40">
        <v>0.69444444444444442</v>
      </c>
    </row>
    <row r="49" spans="2:11" ht="15" customHeight="1" x14ac:dyDescent="0.15">
      <c r="B49" s="1"/>
      <c r="C49" s="59"/>
      <c r="D49" s="113"/>
      <c r="E49" s="114"/>
      <c r="F49" s="18"/>
      <c r="G49" s="97"/>
      <c r="H49" s="29">
        <v>576</v>
      </c>
      <c r="I49" s="37">
        <v>30</v>
      </c>
      <c r="J49" s="30">
        <v>542</v>
      </c>
      <c r="K49" s="43">
        <v>4</v>
      </c>
    </row>
    <row r="50" spans="2:11" ht="15" customHeight="1" x14ac:dyDescent="0.15">
      <c r="B50" s="1"/>
      <c r="C50" s="59"/>
      <c r="D50" s="119" t="s">
        <v>162</v>
      </c>
      <c r="E50" s="116"/>
      <c r="F50" s="19"/>
      <c r="G50" s="104" t="s">
        <v>75</v>
      </c>
      <c r="H50" s="27">
        <v>100</v>
      </c>
      <c r="I50" s="36">
        <v>25.081967213114751</v>
      </c>
      <c r="J50" s="31">
        <v>74.426229508196712</v>
      </c>
      <c r="K50" s="42">
        <v>0.49180327868852464</v>
      </c>
    </row>
    <row r="51" spans="2:11" ht="15" customHeight="1" x14ac:dyDescent="0.15">
      <c r="B51" s="1"/>
      <c r="C51" s="59"/>
      <c r="D51" s="115"/>
      <c r="E51" s="116"/>
      <c r="F51" s="18"/>
      <c r="G51" s="97"/>
      <c r="H51" s="29">
        <v>610</v>
      </c>
      <c r="I51" s="37">
        <v>153</v>
      </c>
      <c r="J51" s="30">
        <v>454</v>
      </c>
      <c r="K51" s="43">
        <v>3</v>
      </c>
    </row>
    <row r="52" spans="2:11" ht="15" customHeight="1" x14ac:dyDescent="0.15">
      <c r="B52" s="1"/>
      <c r="C52" s="59"/>
      <c r="D52" s="115"/>
      <c r="E52" s="116"/>
      <c r="F52" s="19"/>
      <c r="G52" s="104" t="s">
        <v>126</v>
      </c>
      <c r="H52" s="27">
        <v>100</v>
      </c>
      <c r="I52" s="36">
        <v>63.212435233160626</v>
      </c>
      <c r="J52" s="31">
        <v>36.787564766839374</v>
      </c>
      <c r="K52" s="42">
        <v>0</v>
      </c>
    </row>
    <row r="53" spans="2:11" ht="15" customHeight="1" x14ac:dyDescent="0.15">
      <c r="B53" s="1"/>
      <c r="C53" s="59"/>
      <c r="D53" s="115"/>
      <c r="E53" s="116"/>
      <c r="F53" s="18"/>
      <c r="G53" s="97"/>
      <c r="H53" s="29">
        <v>193</v>
      </c>
      <c r="I53" s="37">
        <v>122</v>
      </c>
      <c r="J53" s="30">
        <v>71</v>
      </c>
      <c r="K53" s="43">
        <v>0</v>
      </c>
    </row>
    <row r="54" spans="2:11" ht="15" customHeight="1" x14ac:dyDescent="0.15">
      <c r="B54" s="1"/>
      <c r="C54" s="59"/>
      <c r="D54" s="115"/>
      <c r="E54" s="116"/>
      <c r="F54" s="19"/>
      <c r="G54" s="104" t="s">
        <v>79</v>
      </c>
      <c r="H54" s="27">
        <v>100</v>
      </c>
      <c r="I54" s="36">
        <v>40</v>
      </c>
      <c r="J54" s="31">
        <v>60</v>
      </c>
      <c r="K54" s="42">
        <v>0</v>
      </c>
    </row>
    <row r="55" spans="2:11" ht="15" customHeight="1" x14ac:dyDescent="0.15">
      <c r="B55" s="1"/>
      <c r="C55" s="59"/>
      <c r="D55" s="117"/>
      <c r="E55" s="118"/>
      <c r="F55" s="23"/>
      <c r="G55" s="105"/>
      <c r="H55" s="32">
        <v>10</v>
      </c>
      <c r="I55" s="38">
        <v>4</v>
      </c>
      <c r="J55" s="33">
        <v>6</v>
      </c>
      <c r="K55" s="41">
        <v>0</v>
      </c>
    </row>
  </sheetData>
  <mergeCells count="26">
    <mergeCell ref="G46:G47"/>
    <mergeCell ref="G34:G35"/>
    <mergeCell ref="G48:G49"/>
    <mergeCell ref="G50:G51"/>
    <mergeCell ref="G52:G53"/>
    <mergeCell ref="G54:G55"/>
    <mergeCell ref="G14:G15"/>
    <mergeCell ref="G16:G17"/>
    <mergeCell ref="D48:E49"/>
    <mergeCell ref="D50:E55"/>
    <mergeCell ref="G32:G33"/>
    <mergeCell ref="G38:G39"/>
    <mergeCell ref="G40:G41"/>
    <mergeCell ref="D34:E35"/>
    <mergeCell ref="D36:E41"/>
    <mergeCell ref="G36:G37"/>
    <mergeCell ref="D24:E27"/>
    <mergeCell ref="G22:G23"/>
    <mergeCell ref="G24:G25"/>
    <mergeCell ref="G26:G27"/>
    <mergeCell ref="D8:E17"/>
    <mergeCell ref="D5:G5"/>
    <mergeCell ref="G6:G7"/>
    <mergeCell ref="G8:G9"/>
    <mergeCell ref="G10:G11"/>
    <mergeCell ref="G12:G13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58">
    <tabColor indexed="45"/>
  </sheetPr>
  <dimension ref="B1:L54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229</v>
      </c>
    </row>
    <row r="2" spans="2:12" ht="24" customHeight="1" x14ac:dyDescent="0.15">
      <c r="B2" s="1"/>
      <c r="C2" s="58" t="s">
        <v>230</v>
      </c>
    </row>
    <row r="3" spans="2:12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6">
        <v>3</v>
      </c>
      <c r="L3" s="54"/>
    </row>
    <row r="4" spans="2:12" ht="50.1" customHeight="1" x14ac:dyDescent="0.15">
      <c r="B4" s="1"/>
      <c r="C4" s="59"/>
      <c r="D4" s="91"/>
      <c r="E4" s="92"/>
      <c r="F4" s="92"/>
      <c r="G4" s="93"/>
      <c r="H4" s="20" t="s">
        <v>58</v>
      </c>
      <c r="I4" s="7" t="s">
        <v>127</v>
      </c>
      <c r="J4" s="8" t="s">
        <v>128</v>
      </c>
      <c r="K4" s="9" t="s">
        <v>79</v>
      </c>
      <c r="L4" s="55"/>
    </row>
    <row r="5" spans="2:12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35">
        <v>5.3995680345572357</v>
      </c>
      <c r="J5" s="26">
        <v>94.09647228221742</v>
      </c>
      <c r="K5" s="40">
        <v>0.5039596832253419</v>
      </c>
      <c r="L5" s="56"/>
    </row>
    <row r="6" spans="2:12" ht="15" customHeight="1" x14ac:dyDescent="0.15">
      <c r="B6" s="1"/>
      <c r="C6" s="59"/>
      <c r="D6" s="23"/>
      <c r="E6" s="24"/>
      <c r="F6" s="24"/>
      <c r="G6" s="95"/>
      <c r="H6" s="32">
        <v>1389</v>
      </c>
      <c r="I6" s="38">
        <v>75</v>
      </c>
      <c r="J6" s="33">
        <v>1307</v>
      </c>
      <c r="K6" s="41">
        <v>7</v>
      </c>
      <c r="L6" s="39"/>
    </row>
    <row r="7" spans="2:12" ht="15" customHeight="1" x14ac:dyDescent="0.15"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4.3243243243243246</v>
      </c>
      <c r="J7" s="31">
        <f>J8/$H8*100</f>
        <v>95.675675675675677</v>
      </c>
      <c r="K7" s="40">
        <f>K8/$H8*100</f>
        <v>0</v>
      </c>
      <c r="L7" s="56"/>
    </row>
    <row r="8" spans="2:12" ht="15" customHeight="1" x14ac:dyDescent="0.15">
      <c r="B8" s="1"/>
      <c r="C8" s="59"/>
      <c r="D8" s="100"/>
      <c r="E8" s="101"/>
      <c r="F8" s="18"/>
      <c r="G8" s="97"/>
      <c r="H8" s="29">
        <f>6+179</f>
        <v>185</v>
      </c>
      <c r="I8" s="37">
        <v>8</v>
      </c>
      <c r="J8" s="30">
        <v>177</v>
      </c>
      <c r="K8" s="43">
        <v>0</v>
      </c>
      <c r="L8" s="39"/>
    </row>
    <row r="9" spans="2:12" ht="15" customHeight="1" x14ac:dyDescent="0.15">
      <c r="B9" s="1"/>
      <c r="C9" s="59"/>
      <c r="D9" s="100"/>
      <c r="E9" s="101"/>
      <c r="F9" s="19"/>
      <c r="G9" s="104" t="s">
        <v>51</v>
      </c>
      <c r="H9" s="27">
        <v>100</v>
      </c>
      <c r="I9" s="36">
        <v>5.2631578947368416</v>
      </c>
      <c r="J9" s="31">
        <v>94.517543859649123</v>
      </c>
      <c r="K9" s="42">
        <v>0.21929824561403508</v>
      </c>
      <c r="L9" s="56"/>
    </row>
    <row r="10" spans="2:12" ht="15" customHeight="1" x14ac:dyDescent="0.15">
      <c r="B10" s="1"/>
      <c r="C10" s="59"/>
      <c r="D10" s="100"/>
      <c r="E10" s="101"/>
      <c r="F10" s="18"/>
      <c r="G10" s="97"/>
      <c r="H10" s="29">
        <v>456</v>
      </c>
      <c r="I10" s="37">
        <v>24</v>
      </c>
      <c r="J10" s="30">
        <v>431</v>
      </c>
      <c r="K10" s="43">
        <v>1</v>
      </c>
      <c r="L10" s="39"/>
    </row>
    <row r="11" spans="2:12" ht="15" customHeight="1" x14ac:dyDescent="0.15">
      <c r="B11" s="1"/>
      <c r="C11" s="59"/>
      <c r="D11" s="100"/>
      <c r="E11" s="101"/>
      <c r="F11" s="19"/>
      <c r="G11" s="104" t="s">
        <v>52</v>
      </c>
      <c r="H11" s="27">
        <v>100</v>
      </c>
      <c r="I11" s="36">
        <v>3.5483870967741935</v>
      </c>
      <c r="J11" s="31">
        <v>95.483870967741936</v>
      </c>
      <c r="K11" s="42">
        <v>0.967741935483871</v>
      </c>
      <c r="L11" s="56"/>
    </row>
    <row r="12" spans="2:12" ht="15" customHeight="1" x14ac:dyDescent="0.15">
      <c r="B12" s="1"/>
      <c r="C12" s="59"/>
      <c r="D12" s="100"/>
      <c r="E12" s="101"/>
      <c r="F12" s="18"/>
      <c r="G12" s="97"/>
      <c r="H12" s="29">
        <v>310</v>
      </c>
      <c r="I12" s="37">
        <v>11</v>
      </c>
      <c r="J12" s="30">
        <v>296</v>
      </c>
      <c r="K12" s="43">
        <v>3</v>
      </c>
      <c r="L12" s="39"/>
    </row>
    <row r="13" spans="2:12" ht="15" customHeight="1" x14ac:dyDescent="0.15">
      <c r="B13" s="1"/>
      <c r="C13" s="59"/>
      <c r="D13" s="100"/>
      <c r="E13" s="101"/>
      <c r="F13" s="19"/>
      <c r="G13" s="104" t="s">
        <v>53</v>
      </c>
      <c r="H13" s="27">
        <v>100</v>
      </c>
      <c r="I13" s="36">
        <v>4.6875</v>
      </c>
      <c r="J13" s="31">
        <v>94.791666666666657</v>
      </c>
      <c r="K13" s="42">
        <v>0.52083333333333326</v>
      </c>
      <c r="L13" s="56"/>
    </row>
    <row r="14" spans="2:12" ht="15" customHeight="1" x14ac:dyDescent="0.15">
      <c r="B14" s="1"/>
      <c r="C14" s="59"/>
      <c r="D14" s="100"/>
      <c r="E14" s="101"/>
      <c r="F14" s="18"/>
      <c r="G14" s="97"/>
      <c r="H14" s="29">
        <v>192</v>
      </c>
      <c r="I14" s="37">
        <v>9</v>
      </c>
      <c r="J14" s="30">
        <v>182</v>
      </c>
      <c r="K14" s="43">
        <v>1</v>
      </c>
      <c r="L14" s="39"/>
    </row>
    <row r="15" spans="2:12" ht="15" customHeight="1" x14ac:dyDescent="0.15">
      <c r="B15" s="1"/>
      <c r="C15" s="59"/>
      <c r="D15" s="100"/>
      <c r="E15" s="101"/>
      <c r="F15" s="19"/>
      <c r="G15" s="104" t="s">
        <v>54</v>
      </c>
      <c r="H15" s="27">
        <v>100</v>
      </c>
      <c r="I15" s="36">
        <v>9.3495934959349594</v>
      </c>
      <c r="J15" s="31">
        <v>89.837398373983731</v>
      </c>
      <c r="K15" s="42">
        <v>0.81300813008130091</v>
      </c>
      <c r="L15" s="56"/>
    </row>
    <row r="16" spans="2:12" ht="15" customHeight="1" x14ac:dyDescent="0.15">
      <c r="B16" s="1"/>
      <c r="C16" s="59"/>
      <c r="D16" s="102"/>
      <c r="E16" s="103"/>
      <c r="F16" s="23"/>
      <c r="G16" s="105"/>
      <c r="H16" s="32">
        <v>246</v>
      </c>
      <c r="I16" s="38">
        <v>23</v>
      </c>
      <c r="J16" s="33">
        <v>221</v>
      </c>
      <c r="K16" s="41">
        <v>2</v>
      </c>
      <c r="L16" s="39"/>
    </row>
    <row r="17" spans="2:12" ht="30" customHeight="1" x14ac:dyDescent="0.15">
      <c r="B17" s="1"/>
      <c r="C17" s="59"/>
    </row>
    <row r="18" spans="2:12" ht="24" customHeight="1" x14ac:dyDescent="0.15">
      <c r="B18" s="1"/>
      <c r="C18" s="58" t="s">
        <v>231</v>
      </c>
    </row>
    <row r="19" spans="2:12" ht="15" customHeight="1" x14ac:dyDescent="0.15"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6">
        <v>3</v>
      </c>
      <c r="L19" s="54"/>
    </row>
    <row r="20" spans="2:12" ht="50.1" customHeight="1" x14ac:dyDescent="0.15">
      <c r="B20" s="1"/>
      <c r="C20" s="59"/>
      <c r="D20" s="21"/>
      <c r="E20" s="22"/>
      <c r="F20" s="22"/>
      <c r="G20" s="22"/>
      <c r="H20" s="20" t="s">
        <v>58</v>
      </c>
      <c r="I20" s="7" t="s">
        <v>111</v>
      </c>
      <c r="J20" s="8" t="s">
        <v>112</v>
      </c>
      <c r="K20" s="9" t="s">
        <v>79</v>
      </c>
      <c r="L20" s="55"/>
    </row>
    <row r="21" spans="2:12" ht="15" customHeight="1" x14ac:dyDescent="0.15">
      <c r="B21" s="1"/>
      <c r="C21" s="59"/>
      <c r="D21" s="17"/>
      <c r="E21" s="10"/>
      <c r="F21" s="10"/>
      <c r="G21" s="94" t="s">
        <v>58</v>
      </c>
      <c r="H21" s="25">
        <v>100</v>
      </c>
      <c r="I21" s="35">
        <v>5.3995680345572357</v>
      </c>
      <c r="J21" s="26">
        <v>94.09647228221742</v>
      </c>
      <c r="K21" s="40">
        <v>0.5039596832253419</v>
      </c>
      <c r="L21" s="56"/>
    </row>
    <row r="22" spans="2:12" ht="15" customHeight="1" x14ac:dyDescent="0.15">
      <c r="B22" s="1"/>
      <c r="C22" s="59"/>
      <c r="D22" s="23"/>
      <c r="E22" s="24"/>
      <c r="F22" s="24"/>
      <c r="G22" s="95"/>
      <c r="H22" s="32">
        <v>1389</v>
      </c>
      <c r="I22" s="38">
        <v>75</v>
      </c>
      <c r="J22" s="33">
        <v>1307</v>
      </c>
      <c r="K22" s="41">
        <v>7</v>
      </c>
      <c r="L22" s="39"/>
    </row>
    <row r="23" spans="2:12" ht="15" customHeight="1" x14ac:dyDescent="0.15">
      <c r="B23" s="1"/>
      <c r="C23" s="59"/>
      <c r="D23" s="98" t="s">
        <v>182</v>
      </c>
      <c r="E23" s="106"/>
      <c r="F23" s="17"/>
      <c r="G23" s="96" t="s">
        <v>76</v>
      </c>
      <c r="H23" s="27">
        <v>100</v>
      </c>
      <c r="I23" s="36">
        <v>5.322128851540616</v>
      </c>
      <c r="J23" s="31">
        <v>94.397759103641448</v>
      </c>
      <c r="K23" s="42">
        <v>0.28011204481792717</v>
      </c>
      <c r="L23" s="56"/>
    </row>
    <row r="24" spans="2:12" ht="15" customHeight="1" x14ac:dyDescent="0.15">
      <c r="B24" s="1"/>
      <c r="C24" s="59"/>
      <c r="D24" s="107"/>
      <c r="E24" s="108"/>
      <c r="F24" s="18"/>
      <c r="G24" s="97"/>
      <c r="H24" s="29">
        <v>714</v>
      </c>
      <c r="I24" s="37">
        <v>38</v>
      </c>
      <c r="J24" s="30">
        <v>674</v>
      </c>
      <c r="K24" s="43">
        <v>2</v>
      </c>
      <c r="L24" s="39"/>
    </row>
    <row r="25" spans="2:12" ht="15" customHeight="1" x14ac:dyDescent="0.15">
      <c r="B25" s="1"/>
      <c r="C25" s="59"/>
      <c r="D25" s="107"/>
      <c r="E25" s="108"/>
      <c r="F25" s="19"/>
      <c r="G25" s="104" t="s">
        <v>56</v>
      </c>
      <c r="H25" s="27">
        <v>100</v>
      </c>
      <c r="I25" s="36">
        <v>5.4814814814814818</v>
      </c>
      <c r="J25" s="31">
        <v>93.777777777777786</v>
      </c>
      <c r="K25" s="42">
        <v>0.74074074074074081</v>
      </c>
      <c r="L25" s="56"/>
    </row>
    <row r="26" spans="2:12" ht="15" customHeight="1" x14ac:dyDescent="0.15">
      <c r="B26" s="1"/>
      <c r="C26" s="59"/>
      <c r="D26" s="109"/>
      <c r="E26" s="110"/>
      <c r="F26" s="23"/>
      <c r="G26" s="105"/>
      <c r="H26" s="32">
        <v>675</v>
      </c>
      <c r="I26" s="38">
        <v>37</v>
      </c>
      <c r="J26" s="33">
        <v>633</v>
      </c>
      <c r="K26" s="41">
        <v>5</v>
      </c>
      <c r="L26" s="39"/>
    </row>
    <row r="27" spans="2:12" ht="30" customHeight="1" x14ac:dyDescent="0.15">
      <c r="B27" s="1"/>
      <c r="C27" s="59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232</v>
      </c>
    </row>
    <row r="29" spans="2:12" ht="15" customHeight="1" x14ac:dyDescent="0.15">
      <c r="B29" s="1"/>
      <c r="C29" s="59"/>
      <c r="D29" s="2" t="s">
        <v>330</v>
      </c>
      <c r="E29" s="3"/>
      <c r="F29" s="3"/>
      <c r="G29" s="3"/>
      <c r="H29" s="4"/>
      <c r="I29" s="4">
        <v>1</v>
      </c>
      <c r="J29" s="5">
        <v>2</v>
      </c>
      <c r="K29" s="6">
        <v>3</v>
      </c>
    </row>
    <row r="30" spans="2:12" ht="50.1" customHeight="1" x14ac:dyDescent="0.15">
      <c r="B30" s="1"/>
      <c r="C30" s="59"/>
      <c r="D30" s="21"/>
      <c r="E30" s="22"/>
      <c r="F30" s="22"/>
      <c r="G30" s="22"/>
      <c r="H30" s="20" t="s">
        <v>58</v>
      </c>
      <c r="I30" s="7" t="s">
        <v>111</v>
      </c>
      <c r="J30" s="8" t="s">
        <v>112</v>
      </c>
      <c r="K30" s="9" t="s">
        <v>79</v>
      </c>
    </row>
    <row r="31" spans="2:12" ht="15" customHeight="1" x14ac:dyDescent="0.15">
      <c r="B31" s="1"/>
      <c r="C31" s="59"/>
      <c r="D31" s="17"/>
      <c r="E31" s="10"/>
      <c r="F31" s="10"/>
      <c r="G31" s="94" t="s">
        <v>58</v>
      </c>
      <c r="H31" s="25">
        <v>100</v>
      </c>
      <c r="I31" s="35">
        <v>5.3995680345572357</v>
      </c>
      <c r="J31" s="26">
        <v>94.09647228221742</v>
      </c>
      <c r="K31" s="40">
        <v>0.5039596832253419</v>
      </c>
    </row>
    <row r="32" spans="2:12" ht="15" customHeight="1" x14ac:dyDescent="0.15">
      <c r="B32" s="1"/>
      <c r="C32" s="59"/>
      <c r="D32" s="23"/>
      <c r="E32" s="24"/>
      <c r="F32" s="24"/>
      <c r="G32" s="95"/>
      <c r="H32" s="32">
        <v>1389</v>
      </c>
      <c r="I32" s="38">
        <v>75</v>
      </c>
      <c r="J32" s="33">
        <v>1307</v>
      </c>
      <c r="K32" s="41">
        <v>7</v>
      </c>
    </row>
    <row r="33" spans="2:11" ht="15" customHeight="1" x14ac:dyDescent="0.15">
      <c r="B33" s="1"/>
      <c r="C33" s="59"/>
      <c r="D33" s="111" t="s">
        <v>199</v>
      </c>
      <c r="E33" s="112"/>
      <c r="F33" s="17"/>
      <c r="G33" s="96" t="s">
        <v>129</v>
      </c>
      <c r="H33" s="25">
        <v>100</v>
      </c>
      <c r="I33" s="35">
        <v>4.5320197044334973</v>
      </c>
      <c r="J33" s="26">
        <v>94.975369458128085</v>
      </c>
      <c r="K33" s="40">
        <v>0.49261083743842365</v>
      </c>
    </row>
    <row r="34" spans="2:11" ht="15" customHeight="1" x14ac:dyDescent="0.15">
      <c r="B34" s="1"/>
      <c r="C34" s="59"/>
      <c r="D34" s="113"/>
      <c r="E34" s="114"/>
      <c r="F34" s="18"/>
      <c r="G34" s="97"/>
      <c r="H34" s="29">
        <v>1015</v>
      </c>
      <c r="I34" s="37">
        <v>46</v>
      </c>
      <c r="J34" s="30">
        <v>964</v>
      </c>
      <c r="K34" s="43">
        <v>5</v>
      </c>
    </row>
    <row r="35" spans="2:11" ht="15" customHeight="1" x14ac:dyDescent="0.15">
      <c r="B35" s="1"/>
      <c r="C35" s="59"/>
      <c r="D35" s="115" t="s">
        <v>130</v>
      </c>
      <c r="E35" s="116"/>
      <c r="F35" s="19"/>
      <c r="G35" s="104" t="s">
        <v>75</v>
      </c>
      <c r="H35" s="27">
        <v>100</v>
      </c>
      <c r="I35" s="36">
        <v>6.7055393586005829</v>
      </c>
      <c r="J35" s="31">
        <v>93.002915451895035</v>
      </c>
      <c r="K35" s="42">
        <v>0.29154518950437319</v>
      </c>
    </row>
    <row r="36" spans="2:11" ht="15" customHeight="1" x14ac:dyDescent="0.15">
      <c r="B36" s="1"/>
      <c r="C36" s="59"/>
      <c r="D36" s="115"/>
      <c r="E36" s="116"/>
      <c r="F36" s="18"/>
      <c r="G36" s="97"/>
      <c r="H36" s="29">
        <v>343</v>
      </c>
      <c r="I36" s="37">
        <v>23</v>
      </c>
      <c r="J36" s="30">
        <v>319</v>
      </c>
      <c r="K36" s="43">
        <v>1</v>
      </c>
    </row>
    <row r="37" spans="2:11" ht="15" customHeight="1" x14ac:dyDescent="0.15">
      <c r="B37" s="1"/>
      <c r="C37" s="59"/>
      <c r="D37" s="115"/>
      <c r="E37" s="116"/>
      <c r="F37" s="19"/>
      <c r="G37" s="104" t="s">
        <v>131</v>
      </c>
      <c r="H37" s="27">
        <v>100</v>
      </c>
      <c r="I37" s="36">
        <v>25</v>
      </c>
      <c r="J37" s="31">
        <v>70.833333333333343</v>
      </c>
      <c r="K37" s="42">
        <v>4.1666666666666661</v>
      </c>
    </row>
    <row r="38" spans="2:11" ht="15" customHeight="1" x14ac:dyDescent="0.15">
      <c r="B38" s="1"/>
      <c r="C38" s="59"/>
      <c r="D38" s="115"/>
      <c r="E38" s="116"/>
      <c r="F38" s="18"/>
      <c r="G38" s="97"/>
      <c r="H38" s="29">
        <v>24</v>
      </c>
      <c r="I38" s="37">
        <v>6</v>
      </c>
      <c r="J38" s="30">
        <v>17</v>
      </c>
      <c r="K38" s="43">
        <v>1</v>
      </c>
    </row>
    <row r="39" spans="2:11" ht="15" customHeight="1" x14ac:dyDescent="0.15">
      <c r="B39" s="1"/>
      <c r="C39" s="59"/>
      <c r="D39" s="115"/>
      <c r="E39" s="116"/>
      <c r="F39" s="19"/>
      <c r="G39" s="104" t="s">
        <v>79</v>
      </c>
      <c r="H39" s="27">
        <v>100</v>
      </c>
      <c r="I39" s="36">
        <v>0</v>
      </c>
      <c r="J39" s="31">
        <v>100</v>
      </c>
      <c r="K39" s="42">
        <v>0</v>
      </c>
    </row>
    <row r="40" spans="2:11" ht="15" customHeight="1" x14ac:dyDescent="0.15">
      <c r="B40" s="1"/>
      <c r="C40" s="59"/>
      <c r="D40" s="117"/>
      <c r="E40" s="118"/>
      <c r="F40" s="23"/>
      <c r="G40" s="105"/>
      <c r="H40" s="32">
        <v>7</v>
      </c>
      <c r="I40" s="38">
        <v>0</v>
      </c>
      <c r="J40" s="33">
        <v>7</v>
      </c>
      <c r="K40" s="41">
        <v>0</v>
      </c>
    </row>
    <row r="41" spans="2:11" ht="30" customHeight="1" x14ac:dyDescent="0.15">
      <c r="B41" s="1"/>
      <c r="C41" s="59"/>
      <c r="D41" s="11"/>
      <c r="E41" s="11"/>
      <c r="G41" s="12"/>
      <c r="H41" s="13"/>
      <c r="I41" s="13"/>
      <c r="J41" s="13"/>
      <c r="K41" s="13"/>
    </row>
    <row r="42" spans="2:11" ht="24" customHeight="1" x14ac:dyDescent="0.15">
      <c r="B42" s="1"/>
      <c r="C42" s="58" t="s">
        <v>233</v>
      </c>
    </row>
    <row r="43" spans="2:11" ht="15" customHeight="1" x14ac:dyDescent="0.15">
      <c r="B43" s="1"/>
      <c r="C43" s="59"/>
      <c r="D43" s="2" t="s">
        <v>330</v>
      </c>
      <c r="E43" s="3"/>
      <c r="F43" s="3"/>
      <c r="G43" s="3"/>
      <c r="H43" s="4"/>
      <c r="I43" s="4">
        <v>1</v>
      </c>
      <c r="J43" s="5">
        <v>2</v>
      </c>
      <c r="K43" s="6">
        <v>3</v>
      </c>
    </row>
    <row r="44" spans="2:11" ht="50.1" customHeight="1" x14ac:dyDescent="0.15">
      <c r="B44" s="1"/>
      <c r="C44" s="59"/>
      <c r="D44" s="21"/>
      <c r="E44" s="22"/>
      <c r="F44" s="22"/>
      <c r="G44" s="22"/>
      <c r="H44" s="20" t="s">
        <v>58</v>
      </c>
      <c r="I44" s="7" t="s">
        <v>111</v>
      </c>
      <c r="J44" s="8" t="s">
        <v>112</v>
      </c>
      <c r="K44" s="9" t="s">
        <v>79</v>
      </c>
    </row>
    <row r="45" spans="2:11" ht="15" customHeight="1" x14ac:dyDescent="0.15">
      <c r="B45" s="1"/>
      <c r="C45" s="59"/>
      <c r="D45" s="17"/>
      <c r="E45" s="10"/>
      <c r="F45" s="10"/>
      <c r="G45" s="94" t="s">
        <v>58</v>
      </c>
      <c r="H45" s="25">
        <v>100</v>
      </c>
      <c r="I45" s="35">
        <v>5.3995680345572357</v>
      </c>
      <c r="J45" s="26">
        <v>94.09647228221742</v>
      </c>
      <c r="K45" s="40">
        <v>0.5039596832253419</v>
      </c>
    </row>
    <row r="46" spans="2:11" ht="15" customHeight="1" x14ac:dyDescent="0.15">
      <c r="B46" s="1"/>
      <c r="C46" s="59"/>
      <c r="D46" s="23"/>
      <c r="E46" s="24"/>
      <c r="F46" s="24"/>
      <c r="G46" s="95"/>
      <c r="H46" s="32">
        <v>1389</v>
      </c>
      <c r="I46" s="38">
        <v>75</v>
      </c>
      <c r="J46" s="33">
        <v>1307</v>
      </c>
      <c r="K46" s="41">
        <v>7</v>
      </c>
    </row>
    <row r="47" spans="2:11" ht="15" customHeight="1" x14ac:dyDescent="0.15">
      <c r="B47" s="1"/>
      <c r="C47" s="59"/>
      <c r="D47" s="111" t="s">
        <v>107</v>
      </c>
      <c r="E47" s="112"/>
      <c r="F47" s="17"/>
      <c r="G47" s="96" t="s">
        <v>129</v>
      </c>
      <c r="H47" s="25">
        <v>100</v>
      </c>
      <c r="I47" s="35">
        <v>3.6458333333333335</v>
      </c>
      <c r="J47" s="26">
        <v>95.659722222222214</v>
      </c>
      <c r="K47" s="40">
        <v>0.69444444444444442</v>
      </c>
    </row>
    <row r="48" spans="2:11" ht="15" customHeight="1" x14ac:dyDescent="0.15">
      <c r="B48" s="1"/>
      <c r="C48" s="59"/>
      <c r="D48" s="113"/>
      <c r="E48" s="114"/>
      <c r="F48" s="18"/>
      <c r="G48" s="97"/>
      <c r="H48" s="29">
        <v>576</v>
      </c>
      <c r="I48" s="37">
        <v>21</v>
      </c>
      <c r="J48" s="30">
        <v>551</v>
      </c>
      <c r="K48" s="43">
        <v>4</v>
      </c>
    </row>
    <row r="49" spans="2:11" ht="15" customHeight="1" x14ac:dyDescent="0.15">
      <c r="B49" s="1"/>
      <c r="C49" s="59"/>
      <c r="D49" s="119" t="s">
        <v>162</v>
      </c>
      <c r="E49" s="116"/>
      <c r="F49" s="19"/>
      <c r="G49" s="104" t="s">
        <v>75</v>
      </c>
      <c r="H49" s="27">
        <v>100</v>
      </c>
      <c r="I49" s="36">
        <v>4.5901639344262293</v>
      </c>
      <c r="J49" s="31">
        <v>95.081967213114751</v>
      </c>
      <c r="K49" s="42">
        <v>0.32786885245901637</v>
      </c>
    </row>
    <row r="50" spans="2:11" ht="15" customHeight="1" x14ac:dyDescent="0.15">
      <c r="B50" s="1"/>
      <c r="C50" s="59"/>
      <c r="D50" s="115"/>
      <c r="E50" s="116"/>
      <c r="F50" s="18"/>
      <c r="G50" s="97"/>
      <c r="H50" s="29">
        <v>610</v>
      </c>
      <c r="I50" s="37">
        <v>28</v>
      </c>
      <c r="J50" s="30">
        <v>580</v>
      </c>
      <c r="K50" s="43">
        <v>2</v>
      </c>
    </row>
    <row r="51" spans="2:11" ht="15" customHeight="1" x14ac:dyDescent="0.15">
      <c r="B51" s="1"/>
      <c r="C51" s="59"/>
      <c r="D51" s="115"/>
      <c r="E51" s="116"/>
      <c r="F51" s="19"/>
      <c r="G51" s="104" t="s">
        <v>131</v>
      </c>
      <c r="H51" s="27">
        <v>100</v>
      </c>
      <c r="I51" s="36">
        <v>13.471502590673575</v>
      </c>
      <c r="J51" s="31">
        <v>86.010362694300511</v>
      </c>
      <c r="K51" s="42">
        <v>0.5181347150259068</v>
      </c>
    </row>
    <row r="52" spans="2:11" ht="15" customHeight="1" x14ac:dyDescent="0.15">
      <c r="B52" s="1"/>
      <c r="C52" s="59"/>
      <c r="D52" s="115"/>
      <c r="E52" s="116"/>
      <c r="F52" s="18"/>
      <c r="G52" s="97"/>
      <c r="H52" s="29">
        <v>193</v>
      </c>
      <c r="I52" s="37">
        <v>26</v>
      </c>
      <c r="J52" s="30">
        <v>166</v>
      </c>
      <c r="K52" s="43">
        <v>1</v>
      </c>
    </row>
    <row r="53" spans="2:11" ht="15" customHeight="1" x14ac:dyDescent="0.15">
      <c r="B53" s="1"/>
      <c r="C53" s="59"/>
      <c r="D53" s="115"/>
      <c r="E53" s="116"/>
      <c r="F53" s="19"/>
      <c r="G53" s="104" t="s">
        <v>79</v>
      </c>
      <c r="H53" s="27">
        <v>100</v>
      </c>
      <c r="I53" s="36">
        <v>0</v>
      </c>
      <c r="J53" s="31">
        <v>100</v>
      </c>
      <c r="K53" s="42">
        <v>0</v>
      </c>
    </row>
    <row r="54" spans="2:11" ht="15" customHeight="1" x14ac:dyDescent="0.15">
      <c r="B54" s="1"/>
      <c r="C54" s="59"/>
      <c r="D54" s="117"/>
      <c r="E54" s="118"/>
      <c r="F54" s="23"/>
      <c r="G54" s="105"/>
      <c r="H54" s="32">
        <v>10</v>
      </c>
      <c r="I54" s="38">
        <v>0</v>
      </c>
      <c r="J54" s="33">
        <v>10</v>
      </c>
      <c r="K54" s="41">
        <v>0</v>
      </c>
    </row>
  </sheetData>
  <mergeCells count="26">
    <mergeCell ref="G21:G22"/>
    <mergeCell ref="G23:G24"/>
    <mergeCell ref="G25:G26"/>
    <mergeCell ref="D7:E16"/>
    <mergeCell ref="D4:G4"/>
    <mergeCell ref="G5:G6"/>
    <mergeCell ref="G7:G8"/>
    <mergeCell ref="G9:G10"/>
    <mergeCell ref="G11:G12"/>
    <mergeCell ref="G13:G14"/>
    <mergeCell ref="G15:G16"/>
    <mergeCell ref="G47:G48"/>
    <mergeCell ref="G49:G50"/>
    <mergeCell ref="G51:G52"/>
    <mergeCell ref="D23:E26"/>
    <mergeCell ref="G53:G54"/>
    <mergeCell ref="D47:E48"/>
    <mergeCell ref="D49:E54"/>
    <mergeCell ref="G31:G32"/>
    <mergeCell ref="G37:G38"/>
    <mergeCell ref="G39:G40"/>
    <mergeCell ref="G33:G34"/>
    <mergeCell ref="D33:E34"/>
    <mergeCell ref="D35:E40"/>
    <mergeCell ref="G35:G36"/>
    <mergeCell ref="G45:G46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59">
    <tabColor indexed="45"/>
  </sheetPr>
  <dimension ref="B1:L55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234</v>
      </c>
    </row>
    <row r="2" spans="2:12" ht="24" customHeight="1" x14ac:dyDescent="0.15">
      <c r="B2" s="1"/>
      <c r="C2" s="58" t="s">
        <v>235</v>
      </c>
    </row>
    <row r="3" spans="2:12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6">
        <v>3</v>
      </c>
      <c r="L3" s="54"/>
    </row>
    <row r="4" spans="2:12" ht="50.1" customHeight="1" x14ac:dyDescent="0.15">
      <c r="B4" s="1"/>
      <c r="C4" s="59"/>
      <c r="D4" s="91"/>
      <c r="E4" s="92"/>
      <c r="F4" s="92"/>
      <c r="G4" s="93"/>
      <c r="H4" s="20" t="s">
        <v>58</v>
      </c>
      <c r="I4" s="7" t="s">
        <v>127</v>
      </c>
      <c r="J4" s="8" t="s">
        <v>128</v>
      </c>
      <c r="K4" s="9" t="s">
        <v>79</v>
      </c>
      <c r="L4" s="55"/>
    </row>
    <row r="5" spans="2:12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35">
        <v>15.550755939524837</v>
      </c>
      <c r="J5" s="26">
        <v>83.657307415406763</v>
      </c>
      <c r="K5" s="40">
        <v>0.79193664506839456</v>
      </c>
      <c r="L5" s="56"/>
    </row>
    <row r="6" spans="2:12" ht="15" customHeight="1" x14ac:dyDescent="0.15">
      <c r="B6" s="1"/>
      <c r="C6" s="59"/>
      <c r="D6" s="23"/>
      <c r="E6" s="24"/>
      <c r="F6" s="24"/>
      <c r="G6" s="95"/>
      <c r="H6" s="32">
        <v>1389</v>
      </c>
      <c r="I6" s="38">
        <v>216</v>
      </c>
      <c r="J6" s="33">
        <v>1162</v>
      </c>
      <c r="K6" s="41">
        <v>11</v>
      </c>
      <c r="L6" s="39"/>
    </row>
    <row r="7" spans="2:12" ht="15" customHeight="1" x14ac:dyDescent="0.15"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8.6486486486486491</v>
      </c>
      <c r="J7" s="31">
        <f>J8/$H8*100</f>
        <v>90.810810810810821</v>
      </c>
      <c r="K7" s="40">
        <f>K8/$H8*100</f>
        <v>0.54054054054054057</v>
      </c>
      <c r="L7" s="56"/>
    </row>
    <row r="8" spans="2:12" ht="15" customHeight="1" x14ac:dyDescent="0.15">
      <c r="B8" s="1"/>
      <c r="C8" s="59"/>
      <c r="D8" s="100"/>
      <c r="E8" s="101"/>
      <c r="F8" s="18"/>
      <c r="G8" s="97"/>
      <c r="H8" s="29">
        <f>179+6</f>
        <v>185</v>
      </c>
      <c r="I8" s="37">
        <v>16</v>
      </c>
      <c r="J8" s="30">
        <v>168</v>
      </c>
      <c r="K8" s="43">
        <v>1</v>
      </c>
      <c r="L8" s="39"/>
    </row>
    <row r="9" spans="2:12" ht="15" customHeight="1" x14ac:dyDescent="0.15">
      <c r="B9" s="1"/>
      <c r="C9" s="59"/>
      <c r="D9" s="100"/>
      <c r="E9" s="101"/>
      <c r="F9" s="19"/>
      <c r="G9" s="104" t="s">
        <v>51</v>
      </c>
      <c r="H9" s="27">
        <v>100</v>
      </c>
      <c r="I9" s="36">
        <v>13.37719298245614</v>
      </c>
      <c r="J9" s="31">
        <v>85.964912280701753</v>
      </c>
      <c r="K9" s="42">
        <v>0.6578947368421052</v>
      </c>
      <c r="L9" s="56"/>
    </row>
    <row r="10" spans="2:12" ht="15" customHeight="1" x14ac:dyDescent="0.15">
      <c r="B10" s="1"/>
      <c r="C10" s="59"/>
      <c r="D10" s="100"/>
      <c r="E10" s="101"/>
      <c r="F10" s="18"/>
      <c r="G10" s="97"/>
      <c r="H10" s="29">
        <v>456</v>
      </c>
      <c r="I10" s="37">
        <v>61</v>
      </c>
      <c r="J10" s="30">
        <v>392</v>
      </c>
      <c r="K10" s="43">
        <v>3</v>
      </c>
      <c r="L10" s="39"/>
    </row>
    <row r="11" spans="2:12" ht="15" customHeight="1" x14ac:dyDescent="0.15">
      <c r="B11" s="1"/>
      <c r="C11" s="59"/>
      <c r="D11" s="100"/>
      <c r="E11" s="101"/>
      <c r="F11" s="19"/>
      <c r="G11" s="104" t="s">
        <v>52</v>
      </c>
      <c r="H11" s="27">
        <v>100</v>
      </c>
      <c r="I11" s="36">
        <v>12.258064516129032</v>
      </c>
      <c r="J11" s="31">
        <v>86.774193548387103</v>
      </c>
      <c r="K11" s="42">
        <v>0.967741935483871</v>
      </c>
      <c r="L11" s="56"/>
    </row>
    <row r="12" spans="2:12" ht="15" customHeight="1" x14ac:dyDescent="0.15">
      <c r="B12" s="1"/>
      <c r="C12" s="59"/>
      <c r="D12" s="100"/>
      <c r="E12" s="101"/>
      <c r="F12" s="18"/>
      <c r="G12" s="97"/>
      <c r="H12" s="29">
        <v>310</v>
      </c>
      <c r="I12" s="37">
        <v>38</v>
      </c>
      <c r="J12" s="30">
        <v>269</v>
      </c>
      <c r="K12" s="43">
        <v>3</v>
      </c>
      <c r="L12" s="39"/>
    </row>
    <row r="13" spans="2:12" ht="15" customHeight="1" x14ac:dyDescent="0.15">
      <c r="B13" s="1"/>
      <c r="C13" s="59"/>
      <c r="D13" s="100"/>
      <c r="E13" s="101"/>
      <c r="F13" s="19"/>
      <c r="G13" s="104" t="s">
        <v>53</v>
      </c>
      <c r="H13" s="27">
        <v>100</v>
      </c>
      <c r="I13" s="36">
        <v>17.708333333333336</v>
      </c>
      <c r="J13" s="31">
        <v>82.291666666666657</v>
      </c>
      <c r="K13" s="42">
        <v>0</v>
      </c>
      <c r="L13" s="56"/>
    </row>
    <row r="14" spans="2:12" ht="15" customHeight="1" x14ac:dyDescent="0.15">
      <c r="B14" s="1"/>
      <c r="C14" s="59"/>
      <c r="D14" s="100"/>
      <c r="E14" s="101"/>
      <c r="F14" s="18"/>
      <c r="G14" s="97"/>
      <c r="H14" s="29">
        <v>192</v>
      </c>
      <c r="I14" s="37">
        <v>34</v>
      </c>
      <c r="J14" s="30">
        <v>158</v>
      </c>
      <c r="K14" s="43">
        <v>0</v>
      </c>
      <c r="L14" s="39"/>
    </row>
    <row r="15" spans="2:12" ht="15" customHeight="1" x14ac:dyDescent="0.15">
      <c r="B15" s="1"/>
      <c r="C15" s="59"/>
      <c r="D15" s="100"/>
      <c r="E15" s="101"/>
      <c r="F15" s="19"/>
      <c r="G15" s="104" t="s">
        <v>54</v>
      </c>
      <c r="H15" s="27">
        <v>100</v>
      </c>
      <c r="I15" s="36">
        <v>27.235772357723576</v>
      </c>
      <c r="J15" s="31">
        <v>71.138211382113823</v>
      </c>
      <c r="K15" s="42">
        <v>1.6260162601626018</v>
      </c>
      <c r="L15" s="56"/>
    </row>
    <row r="16" spans="2:12" ht="15" customHeight="1" x14ac:dyDescent="0.15">
      <c r="B16" s="1"/>
      <c r="C16" s="59"/>
      <c r="D16" s="102"/>
      <c r="E16" s="103"/>
      <c r="F16" s="23"/>
      <c r="G16" s="105"/>
      <c r="H16" s="32">
        <v>246</v>
      </c>
      <c r="I16" s="38">
        <v>67</v>
      </c>
      <c r="J16" s="33">
        <v>175</v>
      </c>
      <c r="K16" s="41">
        <v>4</v>
      </c>
      <c r="L16" s="39"/>
    </row>
    <row r="17" spans="2:12" ht="30" customHeight="1" x14ac:dyDescent="0.15">
      <c r="B17" s="1"/>
      <c r="C17" s="59"/>
    </row>
    <row r="18" spans="2:12" ht="24" customHeight="1" x14ac:dyDescent="0.15">
      <c r="B18" s="1"/>
      <c r="C18" s="58" t="s">
        <v>236</v>
      </c>
    </row>
    <row r="19" spans="2:12" ht="15" customHeight="1" x14ac:dyDescent="0.15"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6">
        <v>3</v>
      </c>
      <c r="L19" s="54"/>
    </row>
    <row r="20" spans="2:12" ht="50.1" customHeight="1" x14ac:dyDescent="0.15">
      <c r="B20" s="1"/>
      <c r="C20" s="59"/>
      <c r="D20" s="21"/>
      <c r="E20" s="22"/>
      <c r="F20" s="22"/>
      <c r="G20" s="22"/>
      <c r="H20" s="20" t="s">
        <v>58</v>
      </c>
      <c r="I20" s="7" t="s">
        <v>111</v>
      </c>
      <c r="J20" s="8" t="s">
        <v>112</v>
      </c>
      <c r="K20" s="9" t="s">
        <v>79</v>
      </c>
      <c r="L20" s="55"/>
    </row>
    <row r="21" spans="2:12" ht="15" customHeight="1" x14ac:dyDescent="0.15">
      <c r="B21" s="1"/>
      <c r="C21" s="59"/>
      <c r="D21" s="17"/>
      <c r="E21" s="10"/>
      <c r="F21" s="10"/>
      <c r="G21" s="94" t="s">
        <v>58</v>
      </c>
      <c r="H21" s="25">
        <v>100</v>
      </c>
      <c r="I21" s="35">
        <v>15.550755939524837</v>
      </c>
      <c r="J21" s="26">
        <v>83.657307415406763</v>
      </c>
      <c r="K21" s="40">
        <v>0.79193664506839456</v>
      </c>
      <c r="L21" s="56"/>
    </row>
    <row r="22" spans="2:12" ht="15" customHeight="1" x14ac:dyDescent="0.15">
      <c r="B22" s="1"/>
      <c r="C22" s="59"/>
      <c r="D22" s="23"/>
      <c r="E22" s="24"/>
      <c r="F22" s="24"/>
      <c r="G22" s="95"/>
      <c r="H22" s="32">
        <v>1389</v>
      </c>
      <c r="I22" s="38">
        <v>216</v>
      </c>
      <c r="J22" s="33">
        <v>1162</v>
      </c>
      <c r="K22" s="41">
        <v>11</v>
      </c>
      <c r="L22" s="39"/>
    </row>
    <row r="23" spans="2:12" ht="15" customHeight="1" x14ac:dyDescent="0.15">
      <c r="B23" s="1"/>
      <c r="C23" s="59"/>
      <c r="D23" s="98" t="s">
        <v>182</v>
      </c>
      <c r="E23" s="106"/>
      <c r="F23" s="17"/>
      <c r="G23" s="96" t="s">
        <v>76</v>
      </c>
      <c r="H23" s="27">
        <v>100</v>
      </c>
      <c r="I23" s="36">
        <v>9.1036414565826327</v>
      </c>
      <c r="J23" s="31">
        <v>90.336134453781511</v>
      </c>
      <c r="K23" s="42">
        <v>0.56022408963585435</v>
      </c>
      <c r="L23" s="56"/>
    </row>
    <row r="24" spans="2:12" ht="15" customHeight="1" x14ac:dyDescent="0.15">
      <c r="B24" s="1"/>
      <c r="C24" s="59"/>
      <c r="D24" s="107"/>
      <c r="E24" s="108"/>
      <c r="F24" s="18"/>
      <c r="G24" s="97"/>
      <c r="H24" s="29">
        <v>714</v>
      </c>
      <c r="I24" s="37">
        <v>65</v>
      </c>
      <c r="J24" s="30">
        <v>645</v>
      </c>
      <c r="K24" s="43">
        <v>4</v>
      </c>
      <c r="L24" s="39"/>
    </row>
    <row r="25" spans="2:12" ht="15" customHeight="1" x14ac:dyDescent="0.15">
      <c r="B25" s="1"/>
      <c r="C25" s="59"/>
      <c r="D25" s="107"/>
      <c r="E25" s="108"/>
      <c r="F25" s="19"/>
      <c r="G25" s="104" t="s">
        <v>56</v>
      </c>
      <c r="H25" s="27">
        <v>100</v>
      </c>
      <c r="I25" s="36">
        <v>22.37037037037037</v>
      </c>
      <c r="J25" s="31">
        <v>76.592592592592595</v>
      </c>
      <c r="K25" s="42">
        <v>1.037037037037037</v>
      </c>
      <c r="L25" s="56"/>
    </row>
    <row r="26" spans="2:12" ht="15" customHeight="1" x14ac:dyDescent="0.15">
      <c r="B26" s="1"/>
      <c r="C26" s="59"/>
      <c r="D26" s="109"/>
      <c r="E26" s="110"/>
      <c r="F26" s="23"/>
      <c r="G26" s="105"/>
      <c r="H26" s="32">
        <v>675</v>
      </c>
      <c r="I26" s="38">
        <v>151</v>
      </c>
      <c r="J26" s="33">
        <v>517</v>
      </c>
      <c r="K26" s="41">
        <v>7</v>
      </c>
      <c r="L26" s="39"/>
    </row>
    <row r="27" spans="2:12" ht="30" customHeight="1" x14ac:dyDescent="0.15">
      <c r="B27" s="1"/>
      <c r="C27" s="59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237</v>
      </c>
    </row>
    <row r="29" spans="2:12" ht="15" customHeight="1" x14ac:dyDescent="0.15">
      <c r="B29" s="1"/>
      <c r="C29" s="59"/>
      <c r="D29" s="2" t="s">
        <v>330</v>
      </c>
      <c r="E29" s="3"/>
      <c r="F29" s="3"/>
      <c r="G29" s="3"/>
      <c r="H29" s="4"/>
      <c r="I29" s="4">
        <v>1</v>
      </c>
      <c r="J29" s="5">
        <v>2</v>
      </c>
      <c r="K29" s="6">
        <v>3</v>
      </c>
    </row>
    <row r="30" spans="2:12" ht="50.1" customHeight="1" x14ac:dyDescent="0.15">
      <c r="B30" s="1"/>
      <c r="C30" s="59"/>
      <c r="D30" s="21"/>
      <c r="E30" s="22"/>
      <c r="F30" s="22"/>
      <c r="G30" s="22"/>
      <c r="H30" s="20" t="s">
        <v>58</v>
      </c>
      <c r="I30" s="7" t="s">
        <v>111</v>
      </c>
      <c r="J30" s="8" t="s">
        <v>112</v>
      </c>
      <c r="K30" s="9" t="s">
        <v>79</v>
      </c>
    </row>
    <row r="31" spans="2:12" ht="15" customHeight="1" x14ac:dyDescent="0.15">
      <c r="B31" s="1"/>
      <c r="C31" s="59"/>
      <c r="D31" s="17"/>
      <c r="E31" s="10"/>
      <c r="F31" s="10"/>
      <c r="G31" s="94" t="s">
        <v>58</v>
      </c>
      <c r="H31" s="25">
        <v>100</v>
      </c>
      <c r="I31" s="35">
        <v>15.550755939524837</v>
      </c>
      <c r="J31" s="26">
        <v>83.657307415406763</v>
      </c>
      <c r="K31" s="40">
        <v>0.79193664506839456</v>
      </c>
    </row>
    <row r="32" spans="2:12" ht="15" customHeight="1" x14ac:dyDescent="0.15">
      <c r="B32" s="1"/>
      <c r="C32" s="59"/>
      <c r="D32" s="23"/>
      <c r="E32" s="24"/>
      <c r="F32" s="24"/>
      <c r="G32" s="95"/>
      <c r="H32" s="32">
        <v>1389</v>
      </c>
      <c r="I32" s="38">
        <v>216</v>
      </c>
      <c r="J32" s="33">
        <v>1162</v>
      </c>
      <c r="K32" s="41">
        <v>11</v>
      </c>
    </row>
    <row r="33" spans="2:11" ht="15" customHeight="1" x14ac:dyDescent="0.15">
      <c r="B33" s="1"/>
      <c r="C33" s="59"/>
      <c r="D33" s="111" t="s">
        <v>199</v>
      </c>
      <c r="E33" s="112"/>
      <c r="F33" s="17"/>
      <c r="G33" s="96" t="s">
        <v>129</v>
      </c>
      <c r="H33" s="25">
        <v>100</v>
      </c>
      <c r="I33" s="35">
        <v>11.428571428571429</v>
      </c>
      <c r="J33" s="26">
        <v>87.684729064039416</v>
      </c>
      <c r="K33" s="40">
        <v>0.88669950738916259</v>
      </c>
    </row>
    <row r="34" spans="2:11" ht="15" customHeight="1" x14ac:dyDescent="0.15">
      <c r="B34" s="1"/>
      <c r="C34" s="59"/>
      <c r="D34" s="113"/>
      <c r="E34" s="114"/>
      <c r="F34" s="18"/>
      <c r="G34" s="97"/>
      <c r="H34" s="29">
        <v>1015</v>
      </c>
      <c r="I34" s="37">
        <v>116</v>
      </c>
      <c r="J34" s="30">
        <v>890</v>
      </c>
      <c r="K34" s="43">
        <v>9</v>
      </c>
    </row>
    <row r="35" spans="2:11" ht="15" customHeight="1" x14ac:dyDescent="0.15">
      <c r="B35" s="1"/>
      <c r="C35" s="59"/>
      <c r="D35" s="115" t="s">
        <v>130</v>
      </c>
      <c r="E35" s="116"/>
      <c r="F35" s="19"/>
      <c r="G35" s="104" t="s">
        <v>75</v>
      </c>
      <c r="H35" s="27">
        <v>100</v>
      </c>
      <c r="I35" s="36">
        <v>25.364431486880466</v>
      </c>
      <c r="J35" s="31">
        <v>74.344023323615161</v>
      </c>
      <c r="K35" s="42">
        <v>0.29154518950437319</v>
      </c>
    </row>
    <row r="36" spans="2:11" ht="15" customHeight="1" x14ac:dyDescent="0.15">
      <c r="B36" s="1"/>
      <c r="C36" s="59"/>
      <c r="D36" s="115"/>
      <c r="E36" s="116"/>
      <c r="F36" s="18"/>
      <c r="G36" s="97"/>
      <c r="H36" s="29">
        <v>343</v>
      </c>
      <c r="I36" s="37">
        <v>87</v>
      </c>
      <c r="J36" s="30">
        <v>255</v>
      </c>
      <c r="K36" s="43">
        <v>1</v>
      </c>
    </row>
    <row r="37" spans="2:11" ht="15" customHeight="1" x14ac:dyDescent="0.15">
      <c r="B37" s="1"/>
      <c r="C37" s="59"/>
      <c r="D37" s="115"/>
      <c r="E37" s="116"/>
      <c r="F37" s="19"/>
      <c r="G37" s="104" t="s">
        <v>131</v>
      </c>
      <c r="H37" s="27">
        <v>100</v>
      </c>
      <c r="I37" s="36">
        <v>50</v>
      </c>
      <c r="J37" s="31">
        <v>45.833333333333329</v>
      </c>
      <c r="K37" s="42">
        <v>4.1666666666666661</v>
      </c>
    </row>
    <row r="38" spans="2:11" ht="15" customHeight="1" x14ac:dyDescent="0.15">
      <c r="B38" s="1"/>
      <c r="C38" s="59"/>
      <c r="D38" s="115"/>
      <c r="E38" s="116"/>
      <c r="F38" s="18"/>
      <c r="G38" s="97"/>
      <c r="H38" s="29">
        <v>24</v>
      </c>
      <c r="I38" s="37">
        <v>12</v>
      </c>
      <c r="J38" s="30">
        <v>11</v>
      </c>
      <c r="K38" s="43">
        <v>1</v>
      </c>
    </row>
    <row r="39" spans="2:11" ht="15" customHeight="1" x14ac:dyDescent="0.15">
      <c r="B39" s="1"/>
      <c r="C39" s="59"/>
      <c r="D39" s="115"/>
      <c r="E39" s="116"/>
      <c r="F39" s="19"/>
      <c r="G39" s="104" t="s">
        <v>79</v>
      </c>
      <c r="H39" s="27">
        <v>100</v>
      </c>
      <c r="I39" s="36">
        <v>14.285714285714285</v>
      </c>
      <c r="J39" s="31">
        <v>85.714285714285708</v>
      </c>
      <c r="K39" s="42">
        <v>0</v>
      </c>
    </row>
    <row r="40" spans="2:11" ht="15" customHeight="1" x14ac:dyDescent="0.15">
      <c r="B40" s="1"/>
      <c r="C40" s="59"/>
      <c r="D40" s="117"/>
      <c r="E40" s="118"/>
      <c r="F40" s="23"/>
      <c r="G40" s="105"/>
      <c r="H40" s="32">
        <v>7</v>
      </c>
      <c r="I40" s="38">
        <v>1</v>
      </c>
      <c r="J40" s="33">
        <v>6</v>
      </c>
      <c r="K40" s="41">
        <v>0</v>
      </c>
    </row>
    <row r="41" spans="2:11" ht="30" customHeight="1" x14ac:dyDescent="0.15">
      <c r="B41" s="1"/>
      <c r="C41" s="59"/>
      <c r="D41" s="11"/>
      <c r="E41" s="11"/>
      <c r="G41" s="12"/>
      <c r="H41" s="13"/>
      <c r="I41" s="13"/>
      <c r="J41" s="13"/>
      <c r="K41" s="13"/>
    </row>
    <row r="42" spans="2:11" ht="24" customHeight="1" x14ac:dyDescent="0.15">
      <c r="B42" s="1"/>
      <c r="C42" s="58" t="s">
        <v>238</v>
      </c>
    </row>
    <row r="43" spans="2:11" ht="24" customHeight="1" x14ac:dyDescent="0.15">
      <c r="B43" s="1"/>
      <c r="C43" s="58" t="s">
        <v>239</v>
      </c>
    </row>
    <row r="44" spans="2:11" ht="15" customHeight="1" x14ac:dyDescent="0.15">
      <c r="B44" s="1"/>
      <c r="C44" s="59"/>
      <c r="D44" s="2" t="s">
        <v>330</v>
      </c>
      <c r="E44" s="3"/>
      <c r="F44" s="3"/>
      <c r="G44" s="3"/>
      <c r="H44" s="4"/>
      <c r="I44" s="4">
        <v>1</v>
      </c>
      <c r="J44" s="5">
        <v>2</v>
      </c>
      <c r="K44" s="6">
        <v>3</v>
      </c>
    </row>
    <row r="45" spans="2:11" ht="50.1" customHeight="1" x14ac:dyDescent="0.15">
      <c r="B45" s="1"/>
      <c r="C45" s="59"/>
      <c r="D45" s="21"/>
      <c r="E45" s="22"/>
      <c r="F45" s="22"/>
      <c r="G45" s="22"/>
      <c r="H45" s="20" t="s">
        <v>58</v>
      </c>
      <c r="I45" s="7" t="s">
        <v>111</v>
      </c>
      <c r="J45" s="8" t="s">
        <v>112</v>
      </c>
      <c r="K45" s="9" t="s">
        <v>79</v>
      </c>
    </row>
    <row r="46" spans="2:11" ht="15" customHeight="1" x14ac:dyDescent="0.15">
      <c r="B46" s="1"/>
      <c r="C46" s="59"/>
      <c r="D46" s="17"/>
      <c r="E46" s="10"/>
      <c r="F46" s="10"/>
      <c r="G46" s="94" t="s">
        <v>58</v>
      </c>
      <c r="H46" s="25">
        <v>100</v>
      </c>
      <c r="I46" s="35">
        <v>15.550755939524837</v>
      </c>
      <c r="J46" s="26">
        <v>83.657307415406763</v>
      </c>
      <c r="K46" s="40">
        <v>0.79193664506839456</v>
      </c>
    </row>
    <row r="47" spans="2:11" ht="15" customHeight="1" x14ac:dyDescent="0.15">
      <c r="B47" s="1"/>
      <c r="C47" s="59"/>
      <c r="D47" s="23"/>
      <c r="E47" s="24"/>
      <c r="F47" s="24"/>
      <c r="G47" s="95"/>
      <c r="H47" s="32">
        <v>1389</v>
      </c>
      <c r="I47" s="38">
        <v>216</v>
      </c>
      <c r="J47" s="33">
        <v>1162</v>
      </c>
      <c r="K47" s="41">
        <v>11</v>
      </c>
    </row>
    <row r="48" spans="2:11" ht="15" customHeight="1" x14ac:dyDescent="0.15">
      <c r="B48" s="1"/>
      <c r="C48" s="59"/>
      <c r="D48" s="111" t="s">
        <v>107</v>
      </c>
      <c r="E48" s="112"/>
      <c r="F48" s="17"/>
      <c r="G48" s="96" t="s">
        <v>129</v>
      </c>
      <c r="H48" s="25">
        <v>100</v>
      </c>
      <c r="I48" s="35">
        <v>1.2152777777777779</v>
      </c>
      <c r="J48" s="26">
        <v>97.569444444444443</v>
      </c>
      <c r="K48" s="40">
        <v>1.2152777777777779</v>
      </c>
    </row>
    <row r="49" spans="2:11" ht="15" customHeight="1" x14ac:dyDescent="0.15">
      <c r="B49" s="1"/>
      <c r="C49" s="59"/>
      <c r="D49" s="113"/>
      <c r="E49" s="114"/>
      <c r="F49" s="18"/>
      <c r="G49" s="97"/>
      <c r="H49" s="29">
        <v>576</v>
      </c>
      <c r="I49" s="37">
        <v>7</v>
      </c>
      <c r="J49" s="30">
        <v>562</v>
      </c>
      <c r="K49" s="43">
        <v>7</v>
      </c>
    </row>
    <row r="50" spans="2:11" ht="15" customHeight="1" x14ac:dyDescent="0.15">
      <c r="B50" s="1"/>
      <c r="C50" s="59"/>
      <c r="D50" s="119" t="s">
        <v>162</v>
      </c>
      <c r="E50" s="116"/>
      <c r="F50" s="19"/>
      <c r="G50" s="104" t="s">
        <v>75</v>
      </c>
      <c r="H50" s="27">
        <v>100</v>
      </c>
      <c r="I50" s="36">
        <v>12.786885245901638</v>
      </c>
      <c r="J50" s="31">
        <v>86.557377049180332</v>
      </c>
      <c r="K50" s="42">
        <v>0.65573770491803274</v>
      </c>
    </row>
    <row r="51" spans="2:11" ht="15" customHeight="1" x14ac:dyDescent="0.15">
      <c r="B51" s="1"/>
      <c r="C51" s="59"/>
      <c r="D51" s="115"/>
      <c r="E51" s="116"/>
      <c r="F51" s="18"/>
      <c r="G51" s="97"/>
      <c r="H51" s="29">
        <v>610</v>
      </c>
      <c r="I51" s="37">
        <v>78</v>
      </c>
      <c r="J51" s="30">
        <v>528</v>
      </c>
      <c r="K51" s="43">
        <v>4</v>
      </c>
    </row>
    <row r="52" spans="2:11" ht="15" customHeight="1" x14ac:dyDescent="0.15">
      <c r="B52" s="1"/>
      <c r="C52" s="59"/>
      <c r="D52" s="115"/>
      <c r="E52" s="116"/>
      <c r="F52" s="19"/>
      <c r="G52" s="104" t="s">
        <v>131</v>
      </c>
      <c r="H52" s="27">
        <v>100</v>
      </c>
      <c r="I52" s="36">
        <v>66.32124352331607</v>
      </c>
      <c r="J52" s="31">
        <v>33.678756476683937</v>
      </c>
      <c r="K52" s="42">
        <v>0</v>
      </c>
    </row>
    <row r="53" spans="2:11" ht="15" customHeight="1" x14ac:dyDescent="0.15">
      <c r="B53" s="1"/>
      <c r="C53" s="59"/>
      <c r="D53" s="115"/>
      <c r="E53" s="116"/>
      <c r="F53" s="18"/>
      <c r="G53" s="97"/>
      <c r="H53" s="29">
        <v>193</v>
      </c>
      <c r="I53" s="37">
        <v>128</v>
      </c>
      <c r="J53" s="30">
        <v>65</v>
      </c>
      <c r="K53" s="43">
        <v>0</v>
      </c>
    </row>
    <row r="54" spans="2:11" ht="15" customHeight="1" x14ac:dyDescent="0.15">
      <c r="B54" s="1"/>
      <c r="C54" s="59"/>
      <c r="D54" s="115"/>
      <c r="E54" s="116"/>
      <c r="F54" s="19"/>
      <c r="G54" s="104" t="s">
        <v>79</v>
      </c>
      <c r="H54" s="27">
        <v>100</v>
      </c>
      <c r="I54" s="36">
        <v>30</v>
      </c>
      <c r="J54" s="31">
        <v>70</v>
      </c>
      <c r="K54" s="42">
        <v>0</v>
      </c>
    </row>
    <row r="55" spans="2:11" ht="15" customHeight="1" x14ac:dyDescent="0.15">
      <c r="B55" s="1"/>
      <c r="C55" s="59"/>
      <c r="D55" s="117"/>
      <c r="E55" s="118"/>
      <c r="F55" s="23"/>
      <c r="G55" s="105"/>
      <c r="H55" s="32">
        <v>10</v>
      </c>
      <c r="I55" s="38">
        <v>3</v>
      </c>
      <c r="J55" s="33">
        <v>7</v>
      </c>
      <c r="K55" s="41">
        <v>0</v>
      </c>
    </row>
  </sheetData>
  <mergeCells count="26">
    <mergeCell ref="G52:G53"/>
    <mergeCell ref="G54:G55"/>
    <mergeCell ref="D48:E49"/>
    <mergeCell ref="D50:E55"/>
    <mergeCell ref="G48:G49"/>
    <mergeCell ref="G23:G24"/>
    <mergeCell ref="G31:G32"/>
    <mergeCell ref="G25:G26"/>
    <mergeCell ref="G35:G36"/>
    <mergeCell ref="G50:G51"/>
    <mergeCell ref="D4:G4"/>
    <mergeCell ref="G5:G6"/>
    <mergeCell ref="G7:G8"/>
    <mergeCell ref="G9:G10"/>
    <mergeCell ref="G46:G47"/>
    <mergeCell ref="G37:G38"/>
    <mergeCell ref="G39:G40"/>
    <mergeCell ref="D33:E34"/>
    <mergeCell ref="D35:E40"/>
    <mergeCell ref="G33:G34"/>
    <mergeCell ref="D7:E16"/>
    <mergeCell ref="G11:G12"/>
    <mergeCell ref="G13:G14"/>
    <mergeCell ref="G15:G16"/>
    <mergeCell ref="D23:E26"/>
    <mergeCell ref="G21:G2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60">
    <tabColor indexed="45"/>
  </sheetPr>
  <dimension ref="B1:L56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240</v>
      </c>
    </row>
    <row r="2" spans="2:12" ht="24" customHeight="1" x14ac:dyDescent="0.15">
      <c r="B2" s="1"/>
      <c r="C2" s="58" t="s">
        <v>241</v>
      </c>
    </row>
    <row r="3" spans="2:12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6">
        <v>3</v>
      </c>
      <c r="L3" s="54"/>
    </row>
    <row r="4" spans="2:12" ht="50.1" customHeight="1" x14ac:dyDescent="0.15">
      <c r="B4" s="1"/>
      <c r="C4" s="59"/>
      <c r="D4" s="91"/>
      <c r="E4" s="92"/>
      <c r="F4" s="92"/>
      <c r="G4" s="93"/>
      <c r="H4" s="20" t="s">
        <v>58</v>
      </c>
      <c r="I4" s="7" t="s">
        <v>127</v>
      </c>
      <c r="J4" s="8" t="s">
        <v>128</v>
      </c>
      <c r="K4" s="9" t="s">
        <v>79</v>
      </c>
      <c r="L4" s="55"/>
    </row>
    <row r="5" spans="2:12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35">
        <v>25.629949604031676</v>
      </c>
      <c r="J5" s="26">
        <v>73.362131029517641</v>
      </c>
      <c r="K5" s="40">
        <v>1.0079193664506838</v>
      </c>
      <c r="L5" s="56"/>
    </row>
    <row r="6" spans="2:12" ht="15" customHeight="1" x14ac:dyDescent="0.15">
      <c r="B6" s="1"/>
      <c r="C6" s="59"/>
      <c r="D6" s="23"/>
      <c r="E6" s="24"/>
      <c r="F6" s="24"/>
      <c r="G6" s="95"/>
      <c r="H6" s="32">
        <v>1389</v>
      </c>
      <c r="I6" s="38">
        <v>356</v>
      </c>
      <c r="J6" s="33">
        <v>1019</v>
      </c>
      <c r="K6" s="41">
        <v>14</v>
      </c>
      <c r="L6" s="39"/>
    </row>
    <row r="7" spans="2:12" ht="15" customHeight="1" x14ac:dyDescent="0.15"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15.135135135135137</v>
      </c>
      <c r="J7" s="31">
        <f>J8/$H8*100</f>
        <v>84.324324324324323</v>
      </c>
      <c r="K7" s="40">
        <f>K8/$H8*100</f>
        <v>0.54054054054054057</v>
      </c>
      <c r="L7" s="56"/>
    </row>
    <row r="8" spans="2:12" ht="15" customHeight="1" x14ac:dyDescent="0.15">
      <c r="B8" s="1"/>
      <c r="C8" s="59"/>
      <c r="D8" s="100"/>
      <c r="E8" s="101"/>
      <c r="F8" s="18"/>
      <c r="G8" s="97"/>
      <c r="H8" s="29">
        <f>6+179</f>
        <v>185</v>
      </c>
      <c r="I8" s="37">
        <v>28</v>
      </c>
      <c r="J8" s="30">
        <v>156</v>
      </c>
      <c r="K8" s="43">
        <v>1</v>
      </c>
      <c r="L8" s="39"/>
    </row>
    <row r="9" spans="2:12" ht="15" customHeight="1" x14ac:dyDescent="0.15">
      <c r="B9" s="1"/>
      <c r="C9" s="59"/>
      <c r="D9" s="100"/>
      <c r="E9" s="101"/>
      <c r="F9" s="19"/>
      <c r="G9" s="104" t="s">
        <v>51</v>
      </c>
      <c r="H9" s="27">
        <v>100</v>
      </c>
      <c r="I9" s="36">
        <v>22.368421052631579</v>
      </c>
      <c r="J9" s="31">
        <v>76.973684210526315</v>
      </c>
      <c r="K9" s="42">
        <v>0.6578947368421052</v>
      </c>
      <c r="L9" s="56"/>
    </row>
    <row r="10" spans="2:12" ht="15" customHeight="1" x14ac:dyDescent="0.15">
      <c r="B10" s="1"/>
      <c r="C10" s="59"/>
      <c r="D10" s="100"/>
      <c r="E10" s="101"/>
      <c r="F10" s="18"/>
      <c r="G10" s="97"/>
      <c r="H10" s="29">
        <v>456</v>
      </c>
      <c r="I10" s="37">
        <v>102</v>
      </c>
      <c r="J10" s="30">
        <v>351</v>
      </c>
      <c r="K10" s="43">
        <v>3</v>
      </c>
      <c r="L10" s="39"/>
    </row>
    <row r="11" spans="2:12" ht="15" customHeight="1" x14ac:dyDescent="0.15">
      <c r="B11" s="1"/>
      <c r="C11" s="59"/>
      <c r="D11" s="100"/>
      <c r="E11" s="101"/>
      <c r="F11" s="19"/>
      <c r="G11" s="104" t="s">
        <v>52</v>
      </c>
      <c r="H11" s="27">
        <v>100</v>
      </c>
      <c r="I11" s="36">
        <v>22.903225806451612</v>
      </c>
      <c r="J11" s="31">
        <v>75.806451612903231</v>
      </c>
      <c r="K11" s="42">
        <v>1.2903225806451613</v>
      </c>
      <c r="L11" s="56"/>
    </row>
    <row r="12" spans="2:12" ht="15" customHeight="1" x14ac:dyDescent="0.15">
      <c r="B12" s="1"/>
      <c r="C12" s="59"/>
      <c r="D12" s="100"/>
      <c r="E12" s="101"/>
      <c r="F12" s="18"/>
      <c r="G12" s="97"/>
      <c r="H12" s="29">
        <v>310</v>
      </c>
      <c r="I12" s="37">
        <v>71</v>
      </c>
      <c r="J12" s="30">
        <v>235</v>
      </c>
      <c r="K12" s="43">
        <v>4</v>
      </c>
      <c r="L12" s="39"/>
    </row>
    <row r="13" spans="2:12" ht="15" customHeight="1" x14ac:dyDescent="0.15">
      <c r="B13" s="1"/>
      <c r="C13" s="59"/>
      <c r="D13" s="100"/>
      <c r="E13" s="101"/>
      <c r="F13" s="19"/>
      <c r="G13" s="104" t="s">
        <v>53</v>
      </c>
      <c r="H13" s="27">
        <v>100</v>
      </c>
      <c r="I13" s="36">
        <v>29.166666666666668</v>
      </c>
      <c r="J13" s="31">
        <v>69.270833333333343</v>
      </c>
      <c r="K13" s="42">
        <v>1.5625</v>
      </c>
      <c r="L13" s="56"/>
    </row>
    <row r="14" spans="2:12" ht="15" customHeight="1" x14ac:dyDescent="0.15">
      <c r="B14" s="1"/>
      <c r="C14" s="59"/>
      <c r="D14" s="100"/>
      <c r="E14" s="101"/>
      <c r="F14" s="18"/>
      <c r="G14" s="97"/>
      <c r="H14" s="29">
        <v>192</v>
      </c>
      <c r="I14" s="37">
        <v>56</v>
      </c>
      <c r="J14" s="30">
        <v>133</v>
      </c>
      <c r="K14" s="43">
        <v>3</v>
      </c>
      <c r="L14" s="39"/>
    </row>
    <row r="15" spans="2:12" ht="15" customHeight="1" x14ac:dyDescent="0.15">
      <c r="B15" s="1"/>
      <c r="C15" s="59"/>
      <c r="D15" s="100"/>
      <c r="E15" s="101"/>
      <c r="F15" s="19"/>
      <c r="G15" s="104" t="s">
        <v>54</v>
      </c>
      <c r="H15" s="27">
        <v>100</v>
      </c>
      <c r="I15" s="36">
        <v>40.243902439024396</v>
      </c>
      <c r="J15" s="31">
        <v>58.536585365853654</v>
      </c>
      <c r="K15" s="42">
        <v>1.2195121951219512</v>
      </c>
      <c r="L15" s="56"/>
    </row>
    <row r="16" spans="2:12" ht="15" customHeight="1" x14ac:dyDescent="0.15">
      <c r="B16" s="1"/>
      <c r="C16" s="59"/>
      <c r="D16" s="102"/>
      <c r="E16" s="103"/>
      <c r="F16" s="23"/>
      <c r="G16" s="105"/>
      <c r="H16" s="32">
        <v>246</v>
      </c>
      <c r="I16" s="38">
        <v>99</v>
      </c>
      <c r="J16" s="33">
        <v>144</v>
      </c>
      <c r="K16" s="41">
        <v>3</v>
      </c>
      <c r="L16" s="39"/>
    </row>
    <row r="17" spans="2:12" ht="30" customHeight="1" x14ac:dyDescent="0.15">
      <c r="B17" s="1"/>
      <c r="C17" s="59"/>
    </row>
    <row r="18" spans="2:12" ht="24" customHeight="1" x14ac:dyDescent="0.15">
      <c r="B18" s="1"/>
      <c r="C18" s="58" t="s">
        <v>242</v>
      </c>
    </row>
    <row r="19" spans="2:12" ht="15" customHeight="1" x14ac:dyDescent="0.15"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6">
        <v>3</v>
      </c>
      <c r="L19" s="54"/>
    </row>
    <row r="20" spans="2:12" ht="50.1" customHeight="1" x14ac:dyDescent="0.15">
      <c r="B20" s="1"/>
      <c r="C20" s="59"/>
      <c r="D20" s="21"/>
      <c r="E20" s="22"/>
      <c r="F20" s="22"/>
      <c r="G20" s="22"/>
      <c r="H20" s="20" t="s">
        <v>58</v>
      </c>
      <c r="I20" s="7" t="s">
        <v>111</v>
      </c>
      <c r="J20" s="8" t="s">
        <v>112</v>
      </c>
      <c r="K20" s="9" t="s">
        <v>79</v>
      </c>
      <c r="L20" s="55"/>
    </row>
    <row r="21" spans="2:12" ht="15" customHeight="1" x14ac:dyDescent="0.15">
      <c r="B21" s="1"/>
      <c r="C21" s="59"/>
      <c r="D21" s="17"/>
      <c r="E21" s="10"/>
      <c r="F21" s="10"/>
      <c r="G21" s="94" t="s">
        <v>58</v>
      </c>
      <c r="H21" s="25">
        <v>100</v>
      </c>
      <c r="I21" s="35">
        <v>25.629949604031676</v>
      </c>
      <c r="J21" s="26">
        <v>73.362131029517641</v>
      </c>
      <c r="K21" s="40">
        <v>1.0079193664506838</v>
      </c>
      <c r="L21" s="56"/>
    </row>
    <row r="22" spans="2:12" ht="15" customHeight="1" x14ac:dyDescent="0.15">
      <c r="B22" s="1"/>
      <c r="C22" s="59"/>
      <c r="D22" s="23"/>
      <c r="E22" s="24"/>
      <c r="F22" s="24"/>
      <c r="G22" s="95"/>
      <c r="H22" s="32">
        <v>1389</v>
      </c>
      <c r="I22" s="38">
        <v>356</v>
      </c>
      <c r="J22" s="33">
        <v>1019</v>
      </c>
      <c r="K22" s="41">
        <v>14</v>
      </c>
      <c r="L22" s="39"/>
    </row>
    <row r="23" spans="2:12" ht="15" customHeight="1" x14ac:dyDescent="0.15">
      <c r="B23" s="1"/>
      <c r="C23" s="59"/>
      <c r="D23" s="98" t="s">
        <v>182</v>
      </c>
      <c r="E23" s="106"/>
      <c r="F23" s="17"/>
      <c r="G23" s="96" t="s">
        <v>76</v>
      </c>
      <c r="H23" s="27">
        <v>100</v>
      </c>
      <c r="I23" s="36">
        <v>18.767507002801121</v>
      </c>
      <c r="J23" s="31">
        <v>80.532212885154067</v>
      </c>
      <c r="K23" s="42">
        <v>0.70028011204481799</v>
      </c>
      <c r="L23" s="56"/>
    </row>
    <row r="24" spans="2:12" ht="15" customHeight="1" x14ac:dyDescent="0.15">
      <c r="B24" s="1"/>
      <c r="C24" s="59"/>
      <c r="D24" s="107"/>
      <c r="E24" s="108"/>
      <c r="F24" s="18"/>
      <c r="G24" s="97"/>
      <c r="H24" s="29">
        <v>714</v>
      </c>
      <c r="I24" s="37">
        <v>134</v>
      </c>
      <c r="J24" s="30">
        <v>575</v>
      </c>
      <c r="K24" s="43">
        <v>5</v>
      </c>
      <c r="L24" s="39"/>
    </row>
    <row r="25" spans="2:12" ht="15" customHeight="1" x14ac:dyDescent="0.15">
      <c r="B25" s="1"/>
      <c r="C25" s="59"/>
      <c r="D25" s="107"/>
      <c r="E25" s="108"/>
      <c r="F25" s="19"/>
      <c r="G25" s="104" t="s">
        <v>56</v>
      </c>
      <c r="H25" s="27">
        <v>100</v>
      </c>
      <c r="I25" s="36">
        <v>32.888888888888893</v>
      </c>
      <c r="J25" s="31">
        <v>65.777777777777786</v>
      </c>
      <c r="K25" s="42">
        <v>1.3333333333333335</v>
      </c>
      <c r="L25" s="56"/>
    </row>
    <row r="26" spans="2:12" ht="15" customHeight="1" x14ac:dyDescent="0.15">
      <c r="B26" s="1"/>
      <c r="C26" s="59"/>
      <c r="D26" s="109"/>
      <c r="E26" s="110"/>
      <c r="F26" s="23"/>
      <c r="G26" s="105"/>
      <c r="H26" s="32">
        <v>675</v>
      </c>
      <c r="I26" s="38">
        <v>222</v>
      </c>
      <c r="J26" s="33">
        <v>444</v>
      </c>
      <c r="K26" s="41">
        <v>9</v>
      </c>
      <c r="L26" s="39"/>
    </row>
    <row r="27" spans="2:12" ht="30" customHeight="1" x14ac:dyDescent="0.15">
      <c r="B27" s="1"/>
      <c r="C27" s="59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243</v>
      </c>
    </row>
    <row r="29" spans="2:12" ht="24" customHeight="1" x14ac:dyDescent="0.15">
      <c r="B29" s="1"/>
      <c r="C29" s="58" t="s">
        <v>244</v>
      </c>
    </row>
    <row r="30" spans="2:12" ht="15" customHeight="1" x14ac:dyDescent="0.15">
      <c r="B30" s="1"/>
      <c r="C30" s="59"/>
      <c r="D30" s="2" t="s">
        <v>330</v>
      </c>
      <c r="E30" s="3"/>
      <c r="F30" s="3"/>
      <c r="G30" s="3"/>
      <c r="H30" s="4"/>
      <c r="I30" s="4">
        <v>1</v>
      </c>
      <c r="J30" s="5">
        <v>2</v>
      </c>
      <c r="K30" s="6">
        <v>3</v>
      </c>
    </row>
    <row r="31" spans="2:12" ht="49.5" customHeight="1" x14ac:dyDescent="0.15">
      <c r="B31" s="1"/>
      <c r="C31" s="59"/>
      <c r="D31" s="21"/>
      <c r="E31" s="22"/>
      <c r="F31" s="22"/>
      <c r="G31" s="22"/>
      <c r="H31" s="20" t="s">
        <v>58</v>
      </c>
      <c r="I31" s="7" t="s">
        <v>111</v>
      </c>
      <c r="J31" s="8" t="s">
        <v>112</v>
      </c>
      <c r="K31" s="9" t="s">
        <v>79</v>
      </c>
    </row>
    <row r="32" spans="2:12" ht="15" customHeight="1" x14ac:dyDescent="0.15">
      <c r="B32" s="1"/>
      <c r="C32" s="59"/>
      <c r="D32" s="17"/>
      <c r="E32" s="10"/>
      <c r="F32" s="10"/>
      <c r="G32" s="94" t="s">
        <v>58</v>
      </c>
      <c r="H32" s="25">
        <v>100</v>
      </c>
      <c r="I32" s="35">
        <v>25.629949604031676</v>
      </c>
      <c r="J32" s="26">
        <v>73.362131029517641</v>
      </c>
      <c r="K32" s="40">
        <v>1.0079193664506838</v>
      </c>
    </row>
    <row r="33" spans="2:11" ht="15" customHeight="1" x14ac:dyDescent="0.15">
      <c r="B33" s="1"/>
      <c r="C33" s="59"/>
      <c r="D33" s="23"/>
      <c r="E33" s="24"/>
      <c r="F33" s="24"/>
      <c r="G33" s="95"/>
      <c r="H33" s="32">
        <v>1389</v>
      </c>
      <c r="I33" s="38">
        <v>356</v>
      </c>
      <c r="J33" s="33">
        <v>1019</v>
      </c>
      <c r="K33" s="41">
        <v>14</v>
      </c>
    </row>
    <row r="34" spans="2:11" ht="15" customHeight="1" x14ac:dyDescent="0.15">
      <c r="B34" s="1"/>
      <c r="C34" s="59"/>
      <c r="D34" s="111" t="s">
        <v>199</v>
      </c>
      <c r="E34" s="112"/>
      <c r="F34" s="17"/>
      <c r="G34" s="96" t="s">
        <v>132</v>
      </c>
      <c r="H34" s="25">
        <v>100</v>
      </c>
      <c r="I34" s="35">
        <v>21.47783251231527</v>
      </c>
      <c r="J34" s="26">
        <v>77.438423645320199</v>
      </c>
      <c r="K34" s="40">
        <v>1.083743842364532</v>
      </c>
    </row>
    <row r="35" spans="2:11" ht="15" customHeight="1" x14ac:dyDescent="0.15">
      <c r="B35" s="1"/>
      <c r="C35" s="59"/>
      <c r="D35" s="113"/>
      <c r="E35" s="114"/>
      <c r="F35" s="18"/>
      <c r="G35" s="97"/>
      <c r="H35" s="29">
        <v>1015</v>
      </c>
      <c r="I35" s="37">
        <v>218</v>
      </c>
      <c r="J35" s="30">
        <v>786</v>
      </c>
      <c r="K35" s="43">
        <v>11</v>
      </c>
    </row>
    <row r="36" spans="2:11" ht="15" customHeight="1" x14ac:dyDescent="0.15">
      <c r="B36" s="1"/>
      <c r="C36" s="59"/>
      <c r="D36" s="115" t="s">
        <v>133</v>
      </c>
      <c r="E36" s="116"/>
      <c r="F36" s="19"/>
      <c r="G36" s="104" t="s">
        <v>75</v>
      </c>
      <c r="H36" s="27">
        <v>100</v>
      </c>
      <c r="I36" s="36">
        <v>35.860058309037903</v>
      </c>
      <c r="J36" s="31">
        <v>63.556851311953352</v>
      </c>
      <c r="K36" s="42">
        <v>0.58309037900874638</v>
      </c>
    </row>
    <row r="37" spans="2:11" ht="15" customHeight="1" x14ac:dyDescent="0.15">
      <c r="B37" s="1"/>
      <c r="C37" s="59"/>
      <c r="D37" s="115"/>
      <c r="E37" s="116"/>
      <c r="F37" s="18"/>
      <c r="G37" s="97"/>
      <c r="H37" s="29">
        <v>343</v>
      </c>
      <c r="I37" s="37">
        <v>123</v>
      </c>
      <c r="J37" s="30">
        <v>218</v>
      </c>
      <c r="K37" s="43">
        <v>2</v>
      </c>
    </row>
    <row r="38" spans="2:11" ht="15" customHeight="1" x14ac:dyDescent="0.15">
      <c r="B38" s="1"/>
      <c r="C38" s="59"/>
      <c r="D38" s="115"/>
      <c r="E38" s="116"/>
      <c r="F38" s="19"/>
      <c r="G38" s="104" t="s">
        <v>134</v>
      </c>
      <c r="H38" s="27">
        <v>100</v>
      </c>
      <c r="I38" s="36">
        <v>58.333333333333336</v>
      </c>
      <c r="J38" s="31">
        <v>37.5</v>
      </c>
      <c r="K38" s="42">
        <v>4.1666666666666661</v>
      </c>
    </row>
    <row r="39" spans="2:11" ht="15" customHeight="1" x14ac:dyDescent="0.15">
      <c r="B39" s="1"/>
      <c r="C39" s="59"/>
      <c r="D39" s="115"/>
      <c r="E39" s="116"/>
      <c r="F39" s="18"/>
      <c r="G39" s="97"/>
      <c r="H39" s="29">
        <v>24</v>
      </c>
      <c r="I39" s="37">
        <v>14</v>
      </c>
      <c r="J39" s="30">
        <v>9</v>
      </c>
      <c r="K39" s="43">
        <v>1</v>
      </c>
    </row>
    <row r="40" spans="2:11" ht="15" customHeight="1" x14ac:dyDescent="0.15">
      <c r="B40" s="1"/>
      <c r="C40" s="59"/>
      <c r="D40" s="115"/>
      <c r="E40" s="116"/>
      <c r="F40" s="19"/>
      <c r="G40" s="104" t="s">
        <v>79</v>
      </c>
      <c r="H40" s="27">
        <v>100</v>
      </c>
      <c r="I40" s="36">
        <v>14.285714285714285</v>
      </c>
      <c r="J40" s="31">
        <v>85.714285714285708</v>
      </c>
      <c r="K40" s="42">
        <v>0</v>
      </c>
    </row>
    <row r="41" spans="2:11" ht="15" customHeight="1" x14ac:dyDescent="0.15">
      <c r="B41" s="1"/>
      <c r="C41" s="59"/>
      <c r="D41" s="117"/>
      <c r="E41" s="118"/>
      <c r="F41" s="23"/>
      <c r="G41" s="105"/>
      <c r="H41" s="32">
        <v>7</v>
      </c>
      <c r="I41" s="38">
        <v>1</v>
      </c>
      <c r="J41" s="33">
        <v>6</v>
      </c>
      <c r="K41" s="41">
        <v>0</v>
      </c>
    </row>
    <row r="42" spans="2:11" ht="30" customHeight="1" x14ac:dyDescent="0.15">
      <c r="B42" s="1"/>
      <c r="C42" s="59"/>
      <c r="D42" s="11"/>
      <c r="E42" s="11"/>
      <c r="G42" s="12"/>
      <c r="H42" s="13"/>
      <c r="I42" s="13"/>
      <c r="J42" s="13"/>
      <c r="K42" s="13"/>
    </row>
    <row r="43" spans="2:11" ht="24" customHeight="1" x14ac:dyDescent="0.15">
      <c r="B43" s="1"/>
      <c r="C43" s="58" t="s">
        <v>245</v>
      </c>
    </row>
    <row r="44" spans="2:11" ht="24" customHeight="1" x14ac:dyDescent="0.15">
      <c r="B44" s="1"/>
      <c r="C44" s="58" t="s">
        <v>246</v>
      </c>
    </row>
    <row r="45" spans="2:11" ht="15" customHeight="1" x14ac:dyDescent="0.15">
      <c r="B45" s="1"/>
      <c r="C45" s="59"/>
      <c r="D45" s="2" t="s">
        <v>330</v>
      </c>
      <c r="E45" s="3"/>
      <c r="F45" s="3"/>
      <c r="G45" s="3"/>
      <c r="H45" s="4"/>
      <c r="I45" s="4">
        <v>1</v>
      </c>
      <c r="J45" s="5">
        <v>2</v>
      </c>
      <c r="K45" s="6">
        <v>3</v>
      </c>
    </row>
    <row r="46" spans="2:11" ht="50.1" customHeight="1" x14ac:dyDescent="0.15">
      <c r="B46" s="1"/>
      <c r="C46" s="59"/>
      <c r="D46" s="21"/>
      <c r="E46" s="22"/>
      <c r="F46" s="22"/>
      <c r="G46" s="22"/>
      <c r="H46" s="20" t="s">
        <v>58</v>
      </c>
      <c r="I46" s="7" t="s">
        <v>111</v>
      </c>
      <c r="J46" s="8" t="s">
        <v>112</v>
      </c>
      <c r="K46" s="9" t="s">
        <v>79</v>
      </c>
    </row>
    <row r="47" spans="2:11" ht="15" customHeight="1" x14ac:dyDescent="0.15">
      <c r="B47" s="1"/>
      <c r="C47" s="59"/>
      <c r="D47" s="17"/>
      <c r="E47" s="10"/>
      <c r="F47" s="10"/>
      <c r="G47" s="94" t="s">
        <v>58</v>
      </c>
      <c r="H47" s="25">
        <v>100</v>
      </c>
      <c r="I47" s="35">
        <v>25.629949604031676</v>
      </c>
      <c r="J47" s="26">
        <v>73.362131029517641</v>
      </c>
      <c r="K47" s="40">
        <v>1.0079193664506838</v>
      </c>
    </row>
    <row r="48" spans="2:11" ht="15" customHeight="1" x14ac:dyDescent="0.15">
      <c r="B48" s="1"/>
      <c r="C48" s="59"/>
      <c r="D48" s="23"/>
      <c r="E48" s="24"/>
      <c r="F48" s="24"/>
      <c r="G48" s="95"/>
      <c r="H48" s="32">
        <v>1389</v>
      </c>
      <c r="I48" s="38">
        <v>356</v>
      </c>
      <c r="J48" s="33">
        <v>1019</v>
      </c>
      <c r="K48" s="41">
        <v>14</v>
      </c>
    </row>
    <row r="49" spans="2:11" ht="15" customHeight="1" x14ac:dyDescent="0.15">
      <c r="B49" s="1"/>
      <c r="C49" s="59"/>
      <c r="D49" s="111" t="s">
        <v>107</v>
      </c>
      <c r="E49" s="112"/>
      <c r="F49" s="17"/>
      <c r="G49" s="96" t="s">
        <v>132</v>
      </c>
      <c r="H49" s="25">
        <v>100</v>
      </c>
      <c r="I49" s="64">
        <v>5.2083333333333339</v>
      </c>
      <c r="J49" s="65">
        <v>93.576388888888886</v>
      </c>
      <c r="K49" s="66">
        <v>1.2152777777777779</v>
      </c>
    </row>
    <row r="50" spans="2:11" ht="15" customHeight="1" x14ac:dyDescent="0.15">
      <c r="B50" s="1"/>
      <c r="C50" s="59"/>
      <c r="D50" s="113"/>
      <c r="E50" s="114"/>
      <c r="F50" s="18"/>
      <c r="G50" s="97"/>
      <c r="H50" s="29">
        <v>576</v>
      </c>
      <c r="I50" s="67">
        <v>30</v>
      </c>
      <c r="J50" s="68">
        <v>539</v>
      </c>
      <c r="K50" s="69">
        <v>7</v>
      </c>
    </row>
    <row r="51" spans="2:11" ht="15" customHeight="1" x14ac:dyDescent="0.15">
      <c r="B51" s="1"/>
      <c r="C51" s="59"/>
      <c r="D51" s="119" t="s">
        <v>162</v>
      </c>
      <c r="E51" s="116"/>
      <c r="F51" s="19"/>
      <c r="G51" s="104" t="s">
        <v>75</v>
      </c>
      <c r="H51" s="27">
        <v>100</v>
      </c>
      <c r="I51" s="70">
        <v>29.016393442622952</v>
      </c>
      <c r="J51" s="71">
        <v>70</v>
      </c>
      <c r="K51" s="72">
        <v>0.98360655737704927</v>
      </c>
    </row>
    <row r="52" spans="2:11" ht="15" customHeight="1" x14ac:dyDescent="0.15">
      <c r="B52" s="1"/>
      <c r="C52" s="59"/>
      <c r="D52" s="115"/>
      <c r="E52" s="116"/>
      <c r="F52" s="18"/>
      <c r="G52" s="97"/>
      <c r="H52" s="29">
        <v>610</v>
      </c>
      <c r="I52" s="67">
        <v>177</v>
      </c>
      <c r="J52" s="68">
        <v>427</v>
      </c>
      <c r="K52" s="69">
        <v>6</v>
      </c>
    </row>
    <row r="53" spans="2:11" ht="15" customHeight="1" x14ac:dyDescent="0.15">
      <c r="B53" s="1"/>
      <c r="C53" s="59"/>
      <c r="D53" s="115"/>
      <c r="E53" s="116"/>
      <c r="F53" s="19"/>
      <c r="G53" s="104" t="s">
        <v>134</v>
      </c>
      <c r="H53" s="27">
        <v>100</v>
      </c>
      <c r="I53" s="70">
        <v>74.611398963730565</v>
      </c>
      <c r="J53" s="71">
        <v>24.870466321243523</v>
      </c>
      <c r="K53" s="72">
        <v>0.5181347150259068</v>
      </c>
    </row>
    <row r="54" spans="2:11" ht="15" customHeight="1" x14ac:dyDescent="0.15">
      <c r="B54" s="1"/>
      <c r="C54" s="59"/>
      <c r="D54" s="115"/>
      <c r="E54" s="116"/>
      <c r="F54" s="18"/>
      <c r="G54" s="97"/>
      <c r="H54" s="29">
        <v>193</v>
      </c>
      <c r="I54" s="67">
        <v>144</v>
      </c>
      <c r="J54" s="68">
        <v>48</v>
      </c>
      <c r="K54" s="69">
        <v>1</v>
      </c>
    </row>
    <row r="55" spans="2:11" ht="15" customHeight="1" x14ac:dyDescent="0.15">
      <c r="B55" s="1"/>
      <c r="C55" s="59"/>
      <c r="D55" s="115"/>
      <c r="E55" s="116"/>
      <c r="F55" s="19"/>
      <c r="G55" s="104" t="s">
        <v>79</v>
      </c>
      <c r="H55" s="27">
        <v>100</v>
      </c>
      <c r="I55" s="70">
        <v>50</v>
      </c>
      <c r="J55" s="71">
        <v>50</v>
      </c>
      <c r="K55" s="72">
        <v>0</v>
      </c>
    </row>
    <row r="56" spans="2:11" ht="15" customHeight="1" x14ac:dyDescent="0.15">
      <c r="B56" s="1"/>
      <c r="C56" s="59"/>
      <c r="D56" s="117"/>
      <c r="E56" s="118"/>
      <c r="F56" s="23"/>
      <c r="G56" s="105"/>
      <c r="H56" s="32">
        <v>10</v>
      </c>
      <c r="I56" s="73">
        <v>5</v>
      </c>
      <c r="J56" s="74">
        <v>5</v>
      </c>
      <c r="K56" s="75">
        <v>0</v>
      </c>
    </row>
  </sheetData>
  <mergeCells count="26">
    <mergeCell ref="G53:G54"/>
    <mergeCell ref="G55:G56"/>
    <mergeCell ref="D49:E50"/>
    <mergeCell ref="D51:E56"/>
    <mergeCell ref="G49:G50"/>
    <mergeCell ref="G23:G24"/>
    <mergeCell ref="G32:G33"/>
    <mergeCell ref="G25:G26"/>
    <mergeCell ref="G36:G37"/>
    <mergeCell ref="G51:G52"/>
    <mergeCell ref="D4:G4"/>
    <mergeCell ref="G5:G6"/>
    <mergeCell ref="G7:G8"/>
    <mergeCell ref="G9:G10"/>
    <mergeCell ref="G47:G48"/>
    <mergeCell ref="G38:G39"/>
    <mergeCell ref="G40:G41"/>
    <mergeCell ref="D34:E35"/>
    <mergeCell ref="D36:E41"/>
    <mergeCell ref="G34:G35"/>
    <mergeCell ref="D7:E16"/>
    <mergeCell ref="G11:G12"/>
    <mergeCell ref="G13:G14"/>
    <mergeCell ref="G15:G16"/>
    <mergeCell ref="D23:E26"/>
    <mergeCell ref="G21:G2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61">
    <tabColor indexed="45"/>
  </sheetPr>
  <dimension ref="B1:L59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16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247</v>
      </c>
    </row>
    <row r="2" spans="2:12" ht="24" customHeight="1" x14ac:dyDescent="0.15">
      <c r="B2" s="1"/>
      <c r="C2" s="58" t="s">
        <v>248</v>
      </c>
    </row>
    <row r="3" spans="2:12" ht="15" customHeight="1" x14ac:dyDescent="0.15">
      <c r="B3" s="1"/>
      <c r="C3" s="1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5">
        <v>3</v>
      </c>
      <c r="L3" s="6">
        <v>4</v>
      </c>
    </row>
    <row r="4" spans="2:12" ht="50.1" customHeight="1" x14ac:dyDescent="0.15">
      <c r="B4" s="1"/>
      <c r="C4" s="1"/>
      <c r="D4" s="91"/>
      <c r="E4" s="92"/>
      <c r="F4" s="92"/>
      <c r="G4" s="93"/>
      <c r="H4" s="20" t="s">
        <v>58</v>
      </c>
      <c r="I4" s="7" t="s">
        <v>105</v>
      </c>
      <c r="J4" s="8" t="s">
        <v>75</v>
      </c>
      <c r="K4" s="8" t="s">
        <v>106</v>
      </c>
      <c r="L4" s="9" t="s">
        <v>79</v>
      </c>
    </row>
    <row r="5" spans="2:12" ht="15" customHeight="1" x14ac:dyDescent="0.15">
      <c r="B5" s="1"/>
      <c r="C5" s="1"/>
      <c r="D5" s="17"/>
      <c r="E5" s="10"/>
      <c r="F5" s="10"/>
      <c r="G5" s="94" t="s">
        <v>58</v>
      </c>
      <c r="H5" s="25">
        <v>100</v>
      </c>
      <c r="I5" s="35">
        <v>94.528437724982012</v>
      </c>
      <c r="J5" s="26">
        <v>4.8236141108711301</v>
      </c>
      <c r="K5" s="26">
        <v>0.28797696184305255</v>
      </c>
      <c r="L5" s="40">
        <v>0.35997120230381568</v>
      </c>
    </row>
    <row r="6" spans="2:12" ht="15" customHeight="1" x14ac:dyDescent="0.15">
      <c r="B6" s="1"/>
      <c r="C6" s="1"/>
      <c r="D6" s="23"/>
      <c r="E6" s="24"/>
      <c r="F6" s="24"/>
      <c r="G6" s="95"/>
      <c r="H6" s="32">
        <v>1389</v>
      </c>
      <c r="I6" s="38">
        <v>1313</v>
      </c>
      <c r="J6" s="33">
        <v>67</v>
      </c>
      <c r="K6" s="33">
        <v>4</v>
      </c>
      <c r="L6" s="41">
        <v>5</v>
      </c>
    </row>
    <row r="7" spans="2:12" ht="15" customHeight="1" x14ac:dyDescent="0.15">
      <c r="B7" s="1"/>
      <c r="C7" s="1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94.054054054054063</v>
      </c>
      <c r="J7" s="31">
        <f>J8/$H8*100</f>
        <v>4.8648648648648649</v>
      </c>
      <c r="K7" s="31">
        <f>K8/$H8*100</f>
        <v>0.54054054054054057</v>
      </c>
      <c r="L7" s="40">
        <f>L8/$H8*100</f>
        <v>0.54054054054054057</v>
      </c>
    </row>
    <row r="8" spans="2:12" ht="15" customHeight="1" x14ac:dyDescent="0.15">
      <c r="B8" s="1"/>
      <c r="C8" s="1"/>
      <c r="D8" s="100"/>
      <c r="E8" s="101"/>
      <c r="F8" s="18"/>
      <c r="G8" s="97"/>
      <c r="H8" s="29">
        <f>6+179</f>
        <v>185</v>
      </c>
      <c r="I8" s="37">
        <f>5+169</f>
        <v>174</v>
      </c>
      <c r="J8" s="30">
        <v>9</v>
      </c>
      <c r="K8" s="30">
        <v>1</v>
      </c>
      <c r="L8" s="43">
        <v>1</v>
      </c>
    </row>
    <row r="9" spans="2:12" ht="15" customHeight="1" x14ac:dyDescent="0.15">
      <c r="B9" s="1"/>
      <c r="C9" s="1"/>
      <c r="D9" s="100"/>
      <c r="E9" s="101"/>
      <c r="F9" s="19"/>
      <c r="G9" s="104" t="s">
        <v>51</v>
      </c>
      <c r="H9" s="27">
        <v>100</v>
      </c>
      <c r="I9" s="36">
        <v>92.76315789473685</v>
      </c>
      <c r="J9" s="31">
        <v>6.359649122807018</v>
      </c>
      <c r="K9" s="31">
        <v>0.21929824561403508</v>
      </c>
      <c r="L9" s="42">
        <v>0.6578947368421052</v>
      </c>
    </row>
    <row r="10" spans="2:12" ht="15" customHeight="1" x14ac:dyDescent="0.15">
      <c r="B10" s="1"/>
      <c r="C10" s="1"/>
      <c r="D10" s="100"/>
      <c r="E10" s="101"/>
      <c r="F10" s="18"/>
      <c r="G10" s="97"/>
      <c r="H10" s="29">
        <v>456</v>
      </c>
      <c r="I10" s="37">
        <v>423</v>
      </c>
      <c r="J10" s="30">
        <v>29</v>
      </c>
      <c r="K10" s="30">
        <v>1</v>
      </c>
      <c r="L10" s="43">
        <v>3</v>
      </c>
    </row>
    <row r="11" spans="2:12" ht="15" customHeight="1" x14ac:dyDescent="0.15">
      <c r="B11" s="1"/>
      <c r="C11" s="1"/>
      <c r="D11" s="100"/>
      <c r="E11" s="101"/>
      <c r="F11" s="19"/>
      <c r="G11" s="104" t="s">
        <v>52</v>
      </c>
      <c r="H11" s="27">
        <v>100</v>
      </c>
      <c r="I11" s="36">
        <v>95.806451612903217</v>
      </c>
      <c r="J11" s="31">
        <v>3.870967741935484</v>
      </c>
      <c r="K11" s="31">
        <v>0</v>
      </c>
      <c r="L11" s="42">
        <v>0.32258064516129031</v>
      </c>
    </row>
    <row r="12" spans="2:12" ht="15" customHeight="1" x14ac:dyDescent="0.15">
      <c r="B12" s="1"/>
      <c r="C12" s="1"/>
      <c r="D12" s="100"/>
      <c r="E12" s="101"/>
      <c r="F12" s="18"/>
      <c r="G12" s="97"/>
      <c r="H12" s="29">
        <v>310</v>
      </c>
      <c r="I12" s="37">
        <v>297</v>
      </c>
      <c r="J12" s="30">
        <v>12</v>
      </c>
      <c r="K12" s="30">
        <v>0</v>
      </c>
      <c r="L12" s="43">
        <v>1</v>
      </c>
    </row>
    <row r="13" spans="2:12" ht="15" customHeight="1" x14ac:dyDescent="0.15">
      <c r="B13" s="1"/>
      <c r="C13" s="1"/>
      <c r="D13" s="100"/>
      <c r="E13" s="101"/>
      <c r="F13" s="19"/>
      <c r="G13" s="104" t="s">
        <v>53</v>
      </c>
      <c r="H13" s="27">
        <v>100</v>
      </c>
      <c r="I13" s="36">
        <v>95.833333333333343</v>
      </c>
      <c r="J13" s="31">
        <v>4.1666666666666661</v>
      </c>
      <c r="K13" s="31">
        <v>0</v>
      </c>
      <c r="L13" s="42">
        <v>0</v>
      </c>
    </row>
    <row r="14" spans="2:12" ht="15" customHeight="1" x14ac:dyDescent="0.15">
      <c r="B14" s="1"/>
      <c r="C14" s="1"/>
      <c r="D14" s="100"/>
      <c r="E14" s="101"/>
      <c r="F14" s="18"/>
      <c r="G14" s="97"/>
      <c r="H14" s="29">
        <v>192</v>
      </c>
      <c r="I14" s="37">
        <v>184</v>
      </c>
      <c r="J14" s="30">
        <v>8</v>
      </c>
      <c r="K14" s="30">
        <v>0</v>
      </c>
      <c r="L14" s="43">
        <v>0</v>
      </c>
    </row>
    <row r="15" spans="2:12" ht="15" customHeight="1" x14ac:dyDescent="0.15">
      <c r="B15" s="1"/>
      <c r="C15" s="1"/>
      <c r="D15" s="100"/>
      <c r="E15" s="101"/>
      <c r="F15" s="19"/>
      <c r="G15" s="104" t="s">
        <v>54</v>
      </c>
      <c r="H15" s="27">
        <v>100</v>
      </c>
      <c r="I15" s="36">
        <v>95.528455284552848</v>
      </c>
      <c r="J15" s="31">
        <v>3.6585365853658534</v>
      </c>
      <c r="K15" s="31">
        <v>0.81300813008130091</v>
      </c>
      <c r="L15" s="42">
        <v>0</v>
      </c>
    </row>
    <row r="16" spans="2:12" ht="15" customHeight="1" x14ac:dyDescent="0.15">
      <c r="B16" s="1"/>
      <c r="C16" s="1"/>
      <c r="D16" s="102"/>
      <c r="E16" s="103"/>
      <c r="F16" s="23"/>
      <c r="G16" s="105"/>
      <c r="H16" s="32">
        <v>246</v>
      </c>
      <c r="I16" s="38">
        <v>235</v>
      </c>
      <c r="J16" s="33">
        <v>9</v>
      </c>
      <c r="K16" s="33">
        <v>2</v>
      </c>
      <c r="L16" s="41">
        <v>0</v>
      </c>
    </row>
    <row r="17" spans="2:12" ht="30" customHeight="1" x14ac:dyDescent="0.15">
      <c r="B17" s="1"/>
      <c r="C17" s="1"/>
    </row>
    <row r="18" spans="2:12" ht="24" customHeight="1" x14ac:dyDescent="0.15">
      <c r="B18" s="1"/>
      <c r="C18" s="58" t="s">
        <v>249</v>
      </c>
    </row>
    <row r="19" spans="2:12" ht="15" customHeight="1" x14ac:dyDescent="0.15">
      <c r="B19" s="1"/>
      <c r="C19" s="1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5">
        <v>3</v>
      </c>
      <c r="L19" s="6">
        <v>4</v>
      </c>
    </row>
    <row r="20" spans="2:12" ht="50.1" customHeight="1" x14ac:dyDescent="0.15">
      <c r="B20" s="1"/>
      <c r="C20" s="1"/>
      <c r="D20" s="21"/>
      <c r="E20" s="22"/>
      <c r="F20" s="22"/>
      <c r="G20" s="22"/>
      <c r="H20" s="20" t="s">
        <v>58</v>
      </c>
      <c r="I20" s="7" t="s">
        <v>26</v>
      </c>
      <c r="J20" s="8" t="s">
        <v>75</v>
      </c>
      <c r="K20" s="8" t="s">
        <v>27</v>
      </c>
      <c r="L20" s="9" t="s">
        <v>79</v>
      </c>
    </row>
    <row r="21" spans="2:12" ht="15" customHeight="1" x14ac:dyDescent="0.15">
      <c r="B21" s="1"/>
      <c r="C21" s="1"/>
      <c r="D21" s="17"/>
      <c r="E21" s="10"/>
      <c r="F21" s="10"/>
      <c r="G21" s="94" t="s">
        <v>58</v>
      </c>
      <c r="H21" s="25">
        <v>100</v>
      </c>
      <c r="I21" s="35">
        <v>94.528437724982012</v>
      </c>
      <c r="J21" s="26">
        <v>4.8236141108711301</v>
      </c>
      <c r="K21" s="26">
        <v>0.28797696184305255</v>
      </c>
      <c r="L21" s="40">
        <v>0.35997120230381568</v>
      </c>
    </row>
    <row r="22" spans="2:12" ht="15" customHeight="1" x14ac:dyDescent="0.15">
      <c r="B22" s="1"/>
      <c r="C22" s="1"/>
      <c r="D22" s="23"/>
      <c r="E22" s="24"/>
      <c r="F22" s="24"/>
      <c r="G22" s="95"/>
      <c r="H22" s="32">
        <v>1389</v>
      </c>
      <c r="I22" s="38">
        <v>1313</v>
      </c>
      <c r="J22" s="33">
        <v>67</v>
      </c>
      <c r="K22" s="33">
        <v>4</v>
      </c>
      <c r="L22" s="41">
        <v>5</v>
      </c>
    </row>
    <row r="23" spans="2:12" ht="15" customHeight="1" x14ac:dyDescent="0.15">
      <c r="B23" s="1"/>
      <c r="C23" s="1"/>
      <c r="D23" s="98" t="s">
        <v>182</v>
      </c>
      <c r="E23" s="106"/>
      <c r="F23" s="17"/>
      <c r="G23" s="96" t="s">
        <v>76</v>
      </c>
      <c r="H23" s="27">
        <v>100</v>
      </c>
      <c r="I23" s="36">
        <v>93.977591036414566</v>
      </c>
      <c r="J23" s="31">
        <v>5.1820728291316529</v>
      </c>
      <c r="K23" s="31">
        <v>0.28011204481792717</v>
      </c>
      <c r="L23" s="42">
        <v>0.56022408963585435</v>
      </c>
    </row>
    <row r="24" spans="2:12" ht="15" customHeight="1" x14ac:dyDescent="0.15">
      <c r="B24" s="1"/>
      <c r="C24" s="1"/>
      <c r="D24" s="107"/>
      <c r="E24" s="108"/>
      <c r="F24" s="18"/>
      <c r="G24" s="97"/>
      <c r="H24" s="29">
        <v>714</v>
      </c>
      <c r="I24" s="37">
        <v>671</v>
      </c>
      <c r="J24" s="30">
        <v>37</v>
      </c>
      <c r="K24" s="30">
        <v>2</v>
      </c>
      <c r="L24" s="43">
        <v>4</v>
      </c>
    </row>
    <row r="25" spans="2:12" ht="15" customHeight="1" x14ac:dyDescent="0.15">
      <c r="B25" s="1"/>
      <c r="C25" s="1"/>
      <c r="D25" s="107"/>
      <c r="E25" s="108"/>
      <c r="F25" s="19"/>
      <c r="G25" s="104" t="s">
        <v>56</v>
      </c>
      <c r="H25" s="27">
        <v>100</v>
      </c>
      <c r="I25" s="36">
        <v>95.111111111111114</v>
      </c>
      <c r="J25" s="31">
        <v>4.4444444444444446</v>
      </c>
      <c r="K25" s="31">
        <v>0.29629629629629628</v>
      </c>
      <c r="L25" s="42">
        <v>0.14814814814814814</v>
      </c>
    </row>
    <row r="26" spans="2:12" ht="15" customHeight="1" x14ac:dyDescent="0.15">
      <c r="B26" s="1"/>
      <c r="C26" s="1"/>
      <c r="D26" s="109"/>
      <c r="E26" s="110"/>
      <c r="F26" s="23"/>
      <c r="G26" s="105"/>
      <c r="H26" s="32">
        <v>675</v>
      </c>
      <c r="I26" s="38">
        <v>642</v>
      </c>
      <c r="J26" s="33">
        <v>30</v>
      </c>
      <c r="K26" s="33">
        <v>2</v>
      </c>
      <c r="L26" s="41">
        <v>1</v>
      </c>
    </row>
    <row r="27" spans="2:12" ht="30" customHeight="1" x14ac:dyDescent="0.15">
      <c r="B27" s="1"/>
      <c r="C27" s="1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250</v>
      </c>
    </row>
    <row r="29" spans="2:12" ht="15" customHeight="1" x14ac:dyDescent="0.15">
      <c r="B29" s="1"/>
      <c r="C29" s="1"/>
      <c r="D29" s="2" t="s">
        <v>330</v>
      </c>
      <c r="E29" s="3"/>
      <c r="F29" s="3"/>
      <c r="G29" s="3"/>
      <c r="H29" s="4"/>
      <c r="I29" s="4">
        <v>1</v>
      </c>
      <c r="J29" s="5">
        <v>2</v>
      </c>
      <c r="K29" s="5">
        <v>3</v>
      </c>
      <c r="L29" s="6">
        <v>4</v>
      </c>
    </row>
    <row r="30" spans="2:12" ht="50.1" customHeight="1" x14ac:dyDescent="0.15">
      <c r="B30" s="1"/>
      <c r="C30" s="1"/>
      <c r="D30" s="91" t="s">
        <v>176</v>
      </c>
      <c r="E30" s="92"/>
      <c r="F30" s="92"/>
      <c r="G30" s="93"/>
      <c r="H30" s="20" t="s">
        <v>58</v>
      </c>
      <c r="I30" s="7" t="s">
        <v>168</v>
      </c>
      <c r="J30" s="8" t="s">
        <v>75</v>
      </c>
      <c r="K30" s="8" t="s">
        <v>169</v>
      </c>
      <c r="L30" s="9" t="s">
        <v>79</v>
      </c>
    </row>
    <row r="31" spans="2:12" ht="15" customHeight="1" x14ac:dyDescent="0.15">
      <c r="B31" s="1"/>
      <c r="C31" s="1"/>
      <c r="D31" s="17"/>
      <c r="E31" s="10"/>
      <c r="F31" s="10"/>
      <c r="G31" s="94" t="s">
        <v>58</v>
      </c>
      <c r="H31" s="25">
        <v>100</v>
      </c>
      <c r="I31" s="35">
        <v>93.977591036414566</v>
      </c>
      <c r="J31" s="26">
        <v>5.1820728291316529</v>
      </c>
      <c r="K31" s="26">
        <v>0.28011204481792717</v>
      </c>
      <c r="L31" s="40">
        <v>0.56022408963585435</v>
      </c>
    </row>
    <row r="32" spans="2:12" ht="15" customHeight="1" x14ac:dyDescent="0.15">
      <c r="B32" s="1"/>
      <c r="C32" s="1"/>
      <c r="D32" s="23"/>
      <c r="E32" s="24"/>
      <c r="F32" s="24"/>
      <c r="G32" s="95"/>
      <c r="H32" s="32">
        <v>714</v>
      </c>
      <c r="I32" s="38">
        <v>671</v>
      </c>
      <c r="J32" s="33">
        <v>37</v>
      </c>
      <c r="K32" s="33">
        <v>2</v>
      </c>
      <c r="L32" s="41">
        <v>4</v>
      </c>
    </row>
    <row r="33" spans="2:12" ht="15" customHeight="1" x14ac:dyDescent="0.15">
      <c r="B33" s="1"/>
      <c r="C33" s="1"/>
      <c r="D33" s="98" t="s">
        <v>50</v>
      </c>
      <c r="E33" s="99"/>
      <c r="F33" s="17"/>
      <c r="G33" s="96" t="s">
        <v>24</v>
      </c>
      <c r="H33" s="27">
        <v>100</v>
      </c>
      <c r="I33" s="36">
        <f>I34/$H34*100</f>
        <v>93.85474860335195</v>
      </c>
      <c r="J33" s="31">
        <f>J34/$H34*100</f>
        <v>5.027932960893855</v>
      </c>
      <c r="K33" s="31">
        <f>K34/$H34*100</f>
        <v>0.55865921787709494</v>
      </c>
      <c r="L33" s="40">
        <f>L34/$H34*100</f>
        <v>0.55865921787709494</v>
      </c>
    </row>
    <row r="34" spans="2:12" ht="15" customHeight="1" x14ac:dyDescent="0.15">
      <c r="B34" s="1"/>
      <c r="C34" s="1"/>
      <c r="D34" s="100"/>
      <c r="E34" s="101"/>
      <c r="F34" s="18"/>
      <c r="G34" s="97"/>
      <c r="H34" s="29">
        <v>179</v>
      </c>
      <c r="I34" s="37">
        <v>168</v>
      </c>
      <c r="J34" s="30">
        <v>9</v>
      </c>
      <c r="K34" s="30">
        <v>1</v>
      </c>
      <c r="L34" s="43">
        <v>1</v>
      </c>
    </row>
    <row r="35" spans="2:12" ht="15" customHeight="1" x14ac:dyDescent="0.15">
      <c r="B35" s="1"/>
      <c r="C35" s="1"/>
      <c r="D35" s="100"/>
      <c r="E35" s="101"/>
      <c r="F35" s="19"/>
      <c r="G35" s="104" t="s">
        <v>51</v>
      </c>
      <c r="H35" s="27">
        <v>100</v>
      </c>
      <c r="I35" s="36">
        <f>I36/$H36*100</f>
        <v>93.577981651376149</v>
      </c>
      <c r="J35" s="31">
        <f>J36/$H36*100</f>
        <v>5.5045871559633035</v>
      </c>
      <c r="K35" s="31">
        <f>K36/$H36*100</f>
        <v>0.3058103975535168</v>
      </c>
      <c r="L35" s="42">
        <f>L36/$H36*100</f>
        <v>0.6116207951070336</v>
      </c>
    </row>
    <row r="36" spans="2:12" ht="15" customHeight="1" x14ac:dyDescent="0.15">
      <c r="B36" s="1"/>
      <c r="C36" s="1"/>
      <c r="D36" s="100"/>
      <c r="E36" s="101"/>
      <c r="F36" s="18"/>
      <c r="G36" s="97"/>
      <c r="H36" s="29">
        <v>327</v>
      </c>
      <c r="I36" s="37">
        <v>306</v>
      </c>
      <c r="J36" s="30">
        <v>18</v>
      </c>
      <c r="K36" s="30">
        <v>1</v>
      </c>
      <c r="L36" s="43">
        <v>2</v>
      </c>
    </row>
    <row r="37" spans="2:12" ht="15" customHeight="1" x14ac:dyDescent="0.15">
      <c r="B37" s="1"/>
      <c r="C37" s="1"/>
      <c r="D37" s="100"/>
      <c r="E37" s="101"/>
      <c r="F37" s="19"/>
      <c r="G37" s="104" t="s">
        <v>52</v>
      </c>
      <c r="H37" s="27">
        <v>100</v>
      </c>
      <c r="I37" s="36">
        <f>I38/$H38*100</f>
        <v>96.551724137931032</v>
      </c>
      <c r="J37" s="31">
        <f>J38/$H38*100</f>
        <v>2.7586206896551726</v>
      </c>
      <c r="K37" s="31">
        <f>K38/$H38*100</f>
        <v>0</v>
      </c>
      <c r="L37" s="42">
        <f>L38/$H38*100</f>
        <v>0.68965517241379315</v>
      </c>
    </row>
    <row r="38" spans="2:12" ht="15" customHeight="1" x14ac:dyDescent="0.15">
      <c r="B38" s="1"/>
      <c r="C38" s="1"/>
      <c r="D38" s="100"/>
      <c r="E38" s="101"/>
      <c r="F38" s="18"/>
      <c r="G38" s="97"/>
      <c r="H38" s="29">
        <v>145</v>
      </c>
      <c r="I38" s="37">
        <v>140</v>
      </c>
      <c r="J38" s="30">
        <v>4</v>
      </c>
      <c r="K38" s="30">
        <v>0</v>
      </c>
      <c r="L38" s="43">
        <v>1</v>
      </c>
    </row>
    <row r="39" spans="2:12" ht="15" customHeight="1" x14ac:dyDescent="0.15">
      <c r="B39" s="1"/>
      <c r="C39" s="1"/>
      <c r="D39" s="100"/>
      <c r="E39" s="101"/>
      <c r="F39" s="19"/>
      <c r="G39" s="104" t="s">
        <v>53</v>
      </c>
      <c r="H39" s="27">
        <v>100</v>
      </c>
      <c r="I39" s="36">
        <f>I40/$H40*100</f>
        <v>89.795918367346943</v>
      </c>
      <c r="J39" s="31">
        <f>J40/$H40*100</f>
        <v>10.204081632653061</v>
      </c>
      <c r="K39" s="31">
        <f>K40/$H40*100</f>
        <v>0</v>
      </c>
      <c r="L39" s="42">
        <f>L40/$H40*100</f>
        <v>0</v>
      </c>
    </row>
    <row r="40" spans="2:12" ht="15" customHeight="1" x14ac:dyDescent="0.15">
      <c r="B40" s="1"/>
      <c r="C40" s="1"/>
      <c r="D40" s="100"/>
      <c r="E40" s="101"/>
      <c r="F40" s="18"/>
      <c r="G40" s="97"/>
      <c r="H40" s="29">
        <v>49</v>
      </c>
      <c r="I40" s="37">
        <v>44</v>
      </c>
      <c r="J40" s="30">
        <v>5</v>
      </c>
      <c r="K40" s="30">
        <v>0</v>
      </c>
      <c r="L40" s="43">
        <v>0</v>
      </c>
    </row>
    <row r="41" spans="2:12" ht="15" customHeight="1" x14ac:dyDescent="0.15">
      <c r="B41" s="1"/>
      <c r="C41" s="1"/>
      <c r="D41" s="100"/>
      <c r="E41" s="101"/>
      <c r="F41" s="19"/>
      <c r="G41" s="104" t="s">
        <v>54</v>
      </c>
      <c r="H41" s="27">
        <v>100</v>
      </c>
      <c r="I41" s="36">
        <f>I42/$H42*100</f>
        <v>92.857142857142861</v>
      </c>
      <c r="J41" s="31">
        <f>J42/$H42*100</f>
        <v>7.1428571428571423</v>
      </c>
      <c r="K41" s="31">
        <f>K42/$H42*100</f>
        <v>0</v>
      </c>
      <c r="L41" s="42">
        <f>L42/$H42*100</f>
        <v>0</v>
      </c>
    </row>
    <row r="42" spans="2:12" ht="15" customHeight="1" x14ac:dyDescent="0.15">
      <c r="B42" s="1"/>
      <c r="C42" s="1"/>
      <c r="D42" s="102"/>
      <c r="E42" s="103"/>
      <c r="F42" s="23"/>
      <c r="G42" s="105"/>
      <c r="H42" s="32">
        <v>14</v>
      </c>
      <c r="I42" s="38">
        <v>13</v>
      </c>
      <c r="J42" s="33">
        <v>1</v>
      </c>
      <c r="K42" s="33">
        <v>0</v>
      </c>
      <c r="L42" s="41">
        <v>0</v>
      </c>
    </row>
    <row r="43" spans="2:12" ht="30" customHeight="1" x14ac:dyDescent="0.15">
      <c r="B43" s="1"/>
      <c r="C43" s="1"/>
    </row>
    <row r="44" spans="2:12" ht="24" customHeight="1" x14ac:dyDescent="0.15">
      <c r="B44" s="1"/>
      <c r="C44" s="58" t="s">
        <v>251</v>
      </c>
    </row>
    <row r="45" spans="2:12" ht="15" customHeight="1" x14ac:dyDescent="0.15">
      <c r="B45" s="1"/>
      <c r="C45" s="1"/>
      <c r="D45" s="2" t="s">
        <v>330</v>
      </c>
      <c r="E45" s="3"/>
      <c r="F45" s="3"/>
      <c r="G45" s="3"/>
      <c r="H45" s="4"/>
      <c r="I45" s="4">
        <v>1</v>
      </c>
      <c r="J45" s="5">
        <v>2</v>
      </c>
      <c r="K45" s="5">
        <v>3</v>
      </c>
      <c r="L45" s="6">
        <v>4</v>
      </c>
    </row>
    <row r="46" spans="2:12" ht="50.1" customHeight="1" x14ac:dyDescent="0.15">
      <c r="B46" s="1"/>
      <c r="C46" s="1"/>
      <c r="D46" s="91" t="s">
        <v>164</v>
      </c>
      <c r="E46" s="92"/>
      <c r="F46" s="92"/>
      <c r="G46" s="93"/>
      <c r="H46" s="20" t="s">
        <v>58</v>
      </c>
      <c r="I46" s="7" t="s">
        <v>26</v>
      </c>
      <c r="J46" s="8" t="s">
        <v>75</v>
      </c>
      <c r="K46" s="8" t="s">
        <v>27</v>
      </c>
      <c r="L46" s="9" t="s">
        <v>79</v>
      </c>
    </row>
    <row r="47" spans="2:12" ht="15" customHeight="1" x14ac:dyDescent="0.15">
      <c r="B47" s="1"/>
      <c r="C47" s="1"/>
      <c r="D47" s="17"/>
      <c r="E47" s="10"/>
      <c r="F47" s="10"/>
      <c r="G47" s="94" t="s">
        <v>58</v>
      </c>
      <c r="H47" s="25">
        <v>100</v>
      </c>
      <c r="I47" s="35">
        <v>95.111111111111114</v>
      </c>
      <c r="J47" s="26">
        <v>4.4444444444444446</v>
      </c>
      <c r="K47" s="26">
        <v>0.29629629629629628</v>
      </c>
      <c r="L47" s="40">
        <v>0.14814814814814814</v>
      </c>
    </row>
    <row r="48" spans="2:12" ht="15" customHeight="1" x14ac:dyDescent="0.15">
      <c r="B48" s="1"/>
      <c r="C48" s="1"/>
      <c r="D48" s="23"/>
      <c r="E48" s="24"/>
      <c r="F48" s="24"/>
      <c r="G48" s="95"/>
      <c r="H48" s="32">
        <v>675</v>
      </c>
      <c r="I48" s="38">
        <v>642</v>
      </c>
      <c r="J48" s="33">
        <v>30</v>
      </c>
      <c r="K48" s="33">
        <v>2</v>
      </c>
      <c r="L48" s="41">
        <v>1</v>
      </c>
    </row>
    <row r="49" spans="2:12" ht="15" customHeight="1" x14ac:dyDescent="0.15">
      <c r="B49" s="1"/>
      <c r="C49" s="1"/>
      <c r="D49" s="98" t="s">
        <v>50</v>
      </c>
      <c r="E49" s="99"/>
      <c r="F49" s="17"/>
      <c r="G49" s="96" t="s">
        <v>24</v>
      </c>
      <c r="H49" s="27">
        <v>100</v>
      </c>
      <c r="I49" s="36">
        <f>I50/$H50*100</f>
        <v>100</v>
      </c>
      <c r="J49" s="31">
        <f>J50/$H50*100</f>
        <v>0</v>
      </c>
      <c r="K49" s="31">
        <f>K50/$H50*100</f>
        <v>0</v>
      </c>
      <c r="L49" s="40">
        <f>L50/$H50*100</f>
        <v>0</v>
      </c>
    </row>
    <row r="50" spans="2:12" ht="15" customHeight="1" x14ac:dyDescent="0.15">
      <c r="B50" s="1"/>
      <c r="C50" s="1"/>
      <c r="D50" s="100"/>
      <c r="E50" s="101"/>
      <c r="F50" s="18"/>
      <c r="G50" s="97"/>
      <c r="H50" s="29">
        <v>6</v>
      </c>
      <c r="I50" s="37">
        <v>6</v>
      </c>
      <c r="J50" s="30">
        <v>0</v>
      </c>
      <c r="K50" s="30">
        <v>0</v>
      </c>
      <c r="L50" s="43">
        <v>0</v>
      </c>
    </row>
    <row r="51" spans="2:12" ht="15" customHeight="1" x14ac:dyDescent="0.15">
      <c r="B51" s="1"/>
      <c r="C51" s="1"/>
      <c r="D51" s="100"/>
      <c r="E51" s="101"/>
      <c r="F51" s="19"/>
      <c r="G51" s="104" t="s">
        <v>51</v>
      </c>
      <c r="H51" s="27">
        <v>100</v>
      </c>
      <c r="I51" s="36">
        <f>I52/$H52*100</f>
        <v>90.697674418604649</v>
      </c>
      <c r="J51" s="31">
        <f>J52/$H52*100</f>
        <v>8.5271317829457356</v>
      </c>
      <c r="K51" s="31">
        <f>K52/$H52*100</f>
        <v>0</v>
      </c>
      <c r="L51" s="42">
        <f>L52/$H52*100</f>
        <v>0.77519379844961245</v>
      </c>
    </row>
    <row r="52" spans="2:12" ht="15" customHeight="1" x14ac:dyDescent="0.15">
      <c r="B52" s="1"/>
      <c r="C52" s="1"/>
      <c r="D52" s="100"/>
      <c r="E52" s="101"/>
      <c r="F52" s="18"/>
      <c r="G52" s="97"/>
      <c r="H52" s="29">
        <v>129</v>
      </c>
      <c r="I52" s="37">
        <v>117</v>
      </c>
      <c r="J52" s="30">
        <v>11</v>
      </c>
      <c r="K52" s="30">
        <v>0</v>
      </c>
      <c r="L52" s="43">
        <v>1</v>
      </c>
    </row>
    <row r="53" spans="2:12" ht="15" customHeight="1" x14ac:dyDescent="0.15">
      <c r="B53" s="1"/>
      <c r="C53" s="1"/>
      <c r="D53" s="100"/>
      <c r="E53" s="101"/>
      <c r="F53" s="19"/>
      <c r="G53" s="104" t="s">
        <v>52</v>
      </c>
      <c r="H53" s="27">
        <v>100</v>
      </c>
      <c r="I53" s="36">
        <f>I54/$H54*100</f>
        <v>95.151515151515156</v>
      </c>
      <c r="J53" s="31">
        <f>J54/$H54*100</f>
        <v>4.8484848484848486</v>
      </c>
      <c r="K53" s="31">
        <f>K54/$H54*100</f>
        <v>0</v>
      </c>
      <c r="L53" s="42">
        <f>L54/$H54*100</f>
        <v>0</v>
      </c>
    </row>
    <row r="54" spans="2:12" ht="15" customHeight="1" x14ac:dyDescent="0.15">
      <c r="B54" s="1"/>
      <c r="C54" s="1"/>
      <c r="D54" s="100"/>
      <c r="E54" s="101"/>
      <c r="F54" s="18"/>
      <c r="G54" s="97"/>
      <c r="H54" s="29">
        <v>165</v>
      </c>
      <c r="I54" s="37">
        <v>157</v>
      </c>
      <c r="J54" s="30">
        <v>8</v>
      </c>
      <c r="K54" s="30">
        <v>0</v>
      </c>
      <c r="L54" s="43">
        <v>0</v>
      </c>
    </row>
    <row r="55" spans="2:12" ht="15" customHeight="1" x14ac:dyDescent="0.15">
      <c r="B55" s="1"/>
      <c r="C55" s="1"/>
      <c r="D55" s="100"/>
      <c r="E55" s="101"/>
      <c r="F55" s="19"/>
      <c r="G55" s="104" t="s">
        <v>53</v>
      </c>
      <c r="H55" s="27">
        <v>100</v>
      </c>
      <c r="I55" s="36">
        <f>I56/$H56*100</f>
        <v>97.902097902097907</v>
      </c>
      <c r="J55" s="31">
        <f>J56/$H56*100</f>
        <v>2.0979020979020979</v>
      </c>
      <c r="K55" s="31">
        <f>K56/$H56*100</f>
        <v>0</v>
      </c>
      <c r="L55" s="42">
        <f>L56/$H56*100</f>
        <v>0</v>
      </c>
    </row>
    <row r="56" spans="2:12" ht="15" customHeight="1" x14ac:dyDescent="0.15">
      <c r="B56" s="1"/>
      <c r="C56" s="1"/>
      <c r="D56" s="100"/>
      <c r="E56" s="101"/>
      <c r="F56" s="18"/>
      <c r="G56" s="97"/>
      <c r="H56" s="29">
        <v>143</v>
      </c>
      <c r="I56" s="37">
        <v>140</v>
      </c>
      <c r="J56" s="30">
        <v>3</v>
      </c>
      <c r="K56" s="30">
        <v>0</v>
      </c>
      <c r="L56" s="43">
        <v>0</v>
      </c>
    </row>
    <row r="57" spans="2:12" ht="15" customHeight="1" x14ac:dyDescent="0.15">
      <c r="B57" s="1"/>
      <c r="C57" s="1"/>
      <c r="D57" s="100"/>
      <c r="E57" s="101"/>
      <c r="F57" s="19"/>
      <c r="G57" s="104" t="s">
        <v>54</v>
      </c>
      <c r="H57" s="27">
        <v>100</v>
      </c>
      <c r="I57" s="36">
        <f>I58/$H58*100</f>
        <v>95.689655172413794</v>
      </c>
      <c r="J57" s="31">
        <f>J58/$H58*100</f>
        <v>3.4482758620689653</v>
      </c>
      <c r="K57" s="31">
        <f>K58/$H58*100</f>
        <v>0.86206896551724133</v>
      </c>
      <c r="L57" s="42">
        <f>L58/$H58*100</f>
        <v>0</v>
      </c>
    </row>
    <row r="58" spans="2:12" ht="15" customHeight="1" x14ac:dyDescent="0.15">
      <c r="B58" s="1"/>
      <c r="C58" s="1"/>
      <c r="D58" s="102"/>
      <c r="E58" s="103"/>
      <c r="F58" s="23"/>
      <c r="G58" s="105"/>
      <c r="H58" s="32">
        <v>232</v>
      </c>
      <c r="I58" s="38">
        <v>222</v>
      </c>
      <c r="J58" s="33">
        <v>8</v>
      </c>
      <c r="K58" s="33">
        <v>2</v>
      </c>
      <c r="L58" s="41">
        <v>0</v>
      </c>
    </row>
    <row r="59" spans="2:12" ht="30" customHeight="1" x14ac:dyDescent="0.15">
      <c r="B59" s="1"/>
      <c r="C59" s="1"/>
    </row>
  </sheetData>
  <mergeCells count="28">
    <mergeCell ref="D4:G4"/>
    <mergeCell ref="G5:G6"/>
    <mergeCell ref="G7:G8"/>
    <mergeCell ref="G9:G10"/>
    <mergeCell ref="D23:E26"/>
    <mergeCell ref="G11:G12"/>
    <mergeCell ref="G13:G14"/>
    <mergeCell ref="G15:G16"/>
    <mergeCell ref="D7:E16"/>
    <mergeCell ref="G21:G22"/>
    <mergeCell ref="G23:G24"/>
    <mergeCell ref="G25:G26"/>
    <mergeCell ref="D30:G30"/>
    <mergeCell ref="G31:G32"/>
    <mergeCell ref="D46:G46"/>
    <mergeCell ref="G47:G48"/>
    <mergeCell ref="D49:E58"/>
    <mergeCell ref="G49:G50"/>
    <mergeCell ref="G51:G52"/>
    <mergeCell ref="G53:G54"/>
    <mergeCell ref="G55:G56"/>
    <mergeCell ref="G57:G58"/>
    <mergeCell ref="D33:E42"/>
    <mergeCell ref="G33:G34"/>
    <mergeCell ref="G35:G36"/>
    <mergeCell ref="G37:G38"/>
    <mergeCell ref="G39:G40"/>
    <mergeCell ref="G41:G4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64">
    <tabColor indexed="45"/>
  </sheetPr>
  <dimension ref="B1:L41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16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8" t="s">
        <v>252</v>
      </c>
    </row>
    <row r="2" spans="2:12" ht="15" customHeight="1" x14ac:dyDescent="0.15">
      <c r="B2" s="1"/>
      <c r="C2" s="1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6">
        <v>4</v>
      </c>
    </row>
    <row r="3" spans="2:12" ht="50.1" customHeight="1" x14ac:dyDescent="0.15">
      <c r="B3" s="1"/>
      <c r="C3" s="1"/>
      <c r="D3" s="21"/>
      <c r="E3" s="22"/>
      <c r="F3" s="22"/>
      <c r="G3" s="22"/>
      <c r="H3" s="20" t="s">
        <v>58</v>
      </c>
      <c r="I3" s="7" t="s">
        <v>26</v>
      </c>
      <c r="J3" s="8" t="s">
        <v>75</v>
      </c>
      <c r="K3" s="8" t="s">
        <v>27</v>
      </c>
      <c r="L3" s="9" t="s">
        <v>79</v>
      </c>
    </row>
    <row r="4" spans="2:12" ht="15" customHeight="1" x14ac:dyDescent="0.15">
      <c r="B4" s="1"/>
      <c r="C4" s="1"/>
      <c r="D4" s="17"/>
      <c r="E4" s="10"/>
      <c r="F4" s="10"/>
      <c r="G4" s="94" t="s">
        <v>58</v>
      </c>
      <c r="H4" s="25">
        <v>100</v>
      </c>
      <c r="I4" s="35">
        <v>94.528437724982012</v>
      </c>
      <c r="J4" s="26">
        <v>4.8236141108711301</v>
      </c>
      <c r="K4" s="26">
        <v>0.28797696184305255</v>
      </c>
      <c r="L4" s="40">
        <v>0.35997120230381568</v>
      </c>
    </row>
    <row r="5" spans="2:12" ht="15" customHeight="1" x14ac:dyDescent="0.15">
      <c r="B5" s="1"/>
      <c r="C5" s="1"/>
      <c r="D5" s="23"/>
      <c r="E5" s="24"/>
      <c r="F5" s="24"/>
      <c r="G5" s="95"/>
      <c r="H5" s="32">
        <v>1389</v>
      </c>
      <c r="I5" s="38">
        <v>1313</v>
      </c>
      <c r="J5" s="33">
        <v>67</v>
      </c>
      <c r="K5" s="33">
        <v>4</v>
      </c>
      <c r="L5" s="41">
        <v>5</v>
      </c>
    </row>
    <row r="6" spans="2:12" ht="15" customHeight="1" x14ac:dyDescent="0.15">
      <c r="B6" s="1"/>
      <c r="C6" s="1"/>
      <c r="D6" s="111" t="s">
        <v>199</v>
      </c>
      <c r="E6" s="112"/>
      <c r="F6" s="17"/>
      <c r="G6" s="96" t="s">
        <v>173</v>
      </c>
      <c r="H6" s="25">
        <v>100</v>
      </c>
      <c r="I6" s="35">
        <v>98.7192118226601</v>
      </c>
      <c r="J6" s="26">
        <v>0.88669950738916259</v>
      </c>
      <c r="K6" s="26">
        <v>0</v>
      </c>
      <c r="L6" s="40">
        <v>0.39408866995073888</v>
      </c>
    </row>
    <row r="7" spans="2:12" ht="15" customHeight="1" x14ac:dyDescent="0.15">
      <c r="B7" s="1"/>
      <c r="C7" s="1"/>
      <c r="D7" s="113"/>
      <c r="E7" s="114"/>
      <c r="F7" s="18"/>
      <c r="G7" s="97"/>
      <c r="H7" s="29">
        <v>1015</v>
      </c>
      <c r="I7" s="37">
        <v>1002</v>
      </c>
      <c r="J7" s="30">
        <v>9</v>
      </c>
      <c r="K7" s="30">
        <v>0</v>
      </c>
      <c r="L7" s="43">
        <v>4</v>
      </c>
    </row>
    <row r="8" spans="2:12" ht="15" customHeight="1" x14ac:dyDescent="0.15">
      <c r="B8" s="1"/>
      <c r="C8" s="1"/>
      <c r="D8" s="115" t="s">
        <v>174</v>
      </c>
      <c r="E8" s="116"/>
      <c r="F8" s="19"/>
      <c r="G8" s="104" t="s">
        <v>75</v>
      </c>
      <c r="H8" s="27">
        <v>100</v>
      </c>
      <c r="I8" s="36">
        <v>83.381924198250729</v>
      </c>
      <c r="J8" s="31">
        <v>16.326530612244898</v>
      </c>
      <c r="K8" s="31">
        <v>0</v>
      </c>
      <c r="L8" s="42">
        <v>0.29154518950437319</v>
      </c>
    </row>
    <row r="9" spans="2:12" ht="15" customHeight="1" x14ac:dyDescent="0.15">
      <c r="B9" s="1"/>
      <c r="C9" s="1"/>
      <c r="D9" s="115"/>
      <c r="E9" s="116"/>
      <c r="F9" s="18"/>
      <c r="G9" s="97"/>
      <c r="H9" s="29">
        <v>343</v>
      </c>
      <c r="I9" s="37">
        <v>286</v>
      </c>
      <c r="J9" s="30">
        <v>56</v>
      </c>
      <c r="K9" s="30">
        <v>0</v>
      </c>
      <c r="L9" s="43">
        <v>1</v>
      </c>
    </row>
    <row r="10" spans="2:12" ht="15" customHeight="1" x14ac:dyDescent="0.15">
      <c r="B10" s="1"/>
      <c r="C10" s="1"/>
      <c r="D10" s="115"/>
      <c r="E10" s="116"/>
      <c r="F10" s="19"/>
      <c r="G10" s="104" t="s">
        <v>175</v>
      </c>
      <c r="H10" s="27">
        <v>100</v>
      </c>
      <c r="I10" s="36">
        <v>79.166666666666657</v>
      </c>
      <c r="J10" s="31">
        <v>4.1666666666666661</v>
      </c>
      <c r="K10" s="31">
        <v>16.666666666666664</v>
      </c>
      <c r="L10" s="42">
        <v>0</v>
      </c>
    </row>
    <row r="11" spans="2:12" ht="15" customHeight="1" x14ac:dyDescent="0.15">
      <c r="B11" s="1"/>
      <c r="C11" s="1"/>
      <c r="D11" s="115"/>
      <c r="E11" s="116"/>
      <c r="F11" s="18"/>
      <c r="G11" s="97"/>
      <c r="H11" s="29">
        <v>24</v>
      </c>
      <c r="I11" s="37">
        <v>19</v>
      </c>
      <c r="J11" s="30">
        <v>1</v>
      </c>
      <c r="K11" s="30">
        <v>4</v>
      </c>
      <c r="L11" s="43">
        <v>0</v>
      </c>
    </row>
    <row r="12" spans="2:12" ht="15" customHeight="1" x14ac:dyDescent="0.15">
      <c r="B12" s="1"/>
      <c r="C12" s="1"/>
      <c r="D12" s="115"/>
      <c r="E12" s="116"/>
      <c r="F12" s="19"/>
      <c r="G12" s="104" t="s">
        <v>79</v>
      </c>
      <c r="H12" s="27">
        <v>100</v>
      </c>
      <c r="I12" s="36">
        <v>85.714285714285708</v>
      </c>
      <c r="J12" s="31">
        <v>14.285714285714285</v>
      </c>
      <c r="K12" s="31">
        <v>0</v>
      </c>
      <c r="L12" s="42">
        <v>0</v>
      </c>
    </row>
    <row r="13" spans="2:12" ht="15" customHeight="1" x14ac:dyDescent="0.15">
      <c r="B13" s="1"/>
      <c r="C13" s="1"/>
      <c r="D13" s="117"/>
      <c r="E13" s="118"/>
      <c r="F13" s="23"/>
      <c r="G13" s="105"/>
      <c r="H13" s="32">
        <v>7</v>
      </c>
      <c r="I13" s="38">
        <v>6</v>
      </c>
      <c r="J13" s="33">
        <v>1</v>
      </c>
      <c r="K13" s="33">
        <v>0</v>
      </c>
      <c r="L13" s="41">
        <v>0</v>
      </c>
    </row>
    <row r="15" spans="2:12" ht="24" customHeight="1" x14ac:dyDescent="0.15">
      <c r="B15" s="1"/>
      <c r="C15" s="58" t="s">
        <v>253</v>
      </c>
    </row>
    <row r="16" spans="2:12" ht="15" customHeight="1" x14ac:dyDescent="0.15">
      <c r="B16" s="1"/>
      <c r="C16" s="1"/>
      <c r="D16" s="2" t="s">
        <v>330</v>
      </c>
      <c r="E16" s="3"/>
      <c r="F16" s="3"/>
      <c r="G16" s="3"/>
      <c r="H16" s="4"/>
      <c r="I16" s="4">
        <v>1</v>
      </c>
      <c r="J16" s="5">
        <v>2</v>
      </c>
      <c r="K16" s="5">
        <v>3</v>
      </c>
      <c r="L16" s="6">
        <v>4</v>
      </c>
    </row>
    <row r="17" spans="2:12" ht="50.1" customHeight="1" x14ac:dyDescent="0.15">
      <c r="B17" s="1"/>
      <c r="C17" s="1"/>
      <c r="D17" s="21"/>
      <c r="E17" s="22"/>
      <c r="F17" s="22"/>
      <c r="G17" s="22"/>
      <c r="H17" s="20" t="s">
        <v>58</v>
      </c>
      <c r="I17" s="7" t="s">
        <v>168</v>
      </c>
      <c r="J17" s="8" t="s">
        <v>75</v>
      </c>
      <c r="K17" s="8" t="s">
        <v>169</v>
      </c>
      <c r="L17" s="9" t="s">
        <v>79</v>
      </c>
    </row>
    <row r="18" spans="2:12" ht="15" customHeight="1" x14ac:dyDescent="0.15">
      <c r="B18" s="1"/>
      <c r="C18" s="1"/>
      <c r="D18" s="17"/>
      <c r="E18" s="10"/>
      <c r="F18" s="10"/>
      <c r="G18" s="94" t="s">
        <v>58</v>
      </c>
      <c r="H18" s="25">
        <v>100</v>
      </c>
      <c r="I18" s="35">
        <v>94.528437724982012</v>
      </c>
      <c r="J18" s="26">
        <v>4.8236141108711301</v>
      </c>
      <c r="K18" s="26">
        <v>0.28797696184305255</v>
      </c>
      <c r="L18" s="40">
        <v>0.35997120230381568</v>
      </c>
    </row>
    <row r="19" spans="2:12" ht="15" customHeight="1" x14ac:dyDescent="0.15">
      <c r="B19" s="1"/>
      <c r="C19" s="1"/>
      <c r="D19" s="23"/>
      <c r="E19" s="24"/>
      <c r="F19" s="24"/>
      <c r="G19" s="95"/>
      <c r="H19" s="32">
        <v>1389</v>
      </c>
      <c r="I19" s="38">
        <v>1313</v>
      </c>
      <c r="J19" s="33">
        <v>67</v>
      </c>
      <c r="K19" s="33">
        <v>4</v>
      </c>
      <c r="L19" s="41">
        <v>5</v>
      </c>
    </row>
    <row r="20" spans="2:12" ht="15" customHeight="1" x14ac:dyDescent="0.15">
      <c r="B20" s="1"/>
      <c r="C20" s="1"/>
      <c r="D20" s="111" t="s">
        <v>107</v>
      </c>
      <c r="E20" s="112"/>
      <c r="F20" s="17"/>
      <c r="G20" s="96" t="s">
        <v>177</v>
      </c>
      <c r="H20" s="25">
        <v>100</v>
      </c>
      <c r="I20" s="35">
        <f>I21/$H21*100</f>
        <v>97.843942505133469</v>
      </c>
      <c r="J20" s="26">
        <f>J21/$H21*100</f>
        <v>1.8480492813141685</v>
      </c>
      <c r="K20" s="26">
        <f>K21/$H21*100</f>
        <v>0</v>
      </c>
      <c r="L20" s="40">
        <f>L21/$H21*100</f>
        <v>0.30800821355236141</v>
      </c>
    </row>
    <row r="21" spans="2:12" ht="15" customHeight="1" x14ac:dyDescent="0.15">
      <c r="B21" s="1"/>
      <c r="C21" s="1"/>
      <c r="D21" s="113"/>
      <c r="E21" s="114"/>
      <c r="F21" s="18"/>
      <c r="G21" s="97"/>
      <c r="H21" s="29">
        <v>974</v>
      </c>
      <c r="I21" s="37">
        <v>953</v>
      </c>
      <c r="J21" s="30">
        <v>18</v>
      </c>
      <c r="K21" s="30">
        <v>0</v>
      </c>
      <c r="L21" s="43">
        <v>3</v>
      </c>
    </row>
    <row r="22" spans="2:12" ht="15" customHeight="1" x14ac:dyDescent="0.15">
      <c r="B22" s="1"/>
      <c r="C22" s="1"/>
      <c r="D22" s="119" t="s">
        <v>178</v>
      </c>
      <c r="E22" s="116"/>
      <c r="F22" s="19"/>
      <c r="G22" s="104" t="s">
        <v>75</v>
      </c>
      <c r="H22" s="27">
        <v>100</v>
      </c>
      <c r="I22" s="36">
        <f>I23/$H23*100</f>
        <v>87.359550561797747</v>
      </c>
      <c r="J22" s="31">
        <f>J23/$H23*100</f>
        <v>12.078651685393259</v>
      </c>
      <c r="K22" s="31">
        <f>K23/$H23*100</f>
        <v>0</v>
      </c>
      <c r="L22" s="42">
        <f>L23/$H23*100</f>
        <v>0.5617977528089888</v>
      </c>
    </row>
    <row r="23" spans="2:12" ht="15" customHeight="1" x14ac:dyDescent="0.15">
      <c r="B23" s="1"/>
      <c r="C23" s="1"/>
      <c r="D23" s="115"/>
      <c r="E23" s="116"/>
      <c r="F23" s="18"/>
      <c r="G23" s="97"/>
      <c r="H23" s="29">
        <v>356</v>
      </c>
      <c r="I23" s="37">
        <v>311</v>
      </c>
      <c r="J23" s="30">
        <v>43</v>
      </c>
      <c r="K23" s="30">
        <v>0</v>
      </c>
      <c r="L23" s="43">
        <v>2</v>
      </c>
    </row>
    <row r="24" spans="2:12" ht="15" customHeight="1" x14ac:dyDescent="0.15">
      <c r="B24" s="1"/>
      <c r="C24" s="1"/>
      <c r="D24" s="115"/>
      <c r="E24" s="116"/>
      <c r="F24" s="19"/>
      <c r="G24" s="104" t="s">
        <v>179</v>
      </c>
      <c r="H24" s="27">
        <v>100</v>
      </c>
      <c r="I24" s="36">
        <f>I25/$H25*100</f>
        <v>81.132075471698116</v>
      </c>
      <c r="J24" s="31">
        <f>J25/$H25*100</f>
        <v>11.320754716981133</v>
      </c>
      <c r="K24" s="31">
        <f>K25/$H25*100</f>
        <v>7.5471698113207548</v>
      </c>
      <c r="L24" s="42">
        <f>L25/$H25*100</f>
        <v>0</v>
      </c>
    </row>
    <row r="25" spans="2:12" ht="15" customHeight="1" x14ac:dyDescent="0.15">
      <c r="B25" s="1"/>
      <c r="C25" s="1"/>
      <c r="D25" s="115"/>
      <c r="E25" s="116"/>
      <c r="F25" s="18"/>
      <c r="G25" s="97"/>
      <c r="H25" s="29">
        <v>53</v>
      </c>
      <c r="I25" s="37">
        <v>43</v>
      </c>
      <c r="J25" s="30">
        <v>6</v>
      </c>
      <c r="K25" s="30">
        <v>4</v>
      </c>
      <c r="L25" s="43">
        <v>0</v>
      </c>
    </row>
    <row r="26" spans="2:12" ht="15" customHeight="1" x14ac:dyDescent="0.15">
      <c r="B26" s="1"/>
      <c r="C26" s="1"/>
      <c r="D26" s="115"/>
      <c r="E26" s="116"/>
      <c r="F26" s="19"/>
      <c r="G26" s="104" t="s">
        <v>79</v>
      </c>
      <c r="H26" s="27">
        <v>100</v>
      </c>
      <c r="I26" s="36">
        <f>I27/$H27*100</f>
        <v>100</v>
      </c>
      <c r="J26" s="31">
        <f>J27/$H27*100</f>
        <v>0</v>
      </c>
      <c r="K26" s="31">
        <f>K27/$H27*100</f>
        <v>0</v>
      </c>
      <c r="L26" s="42">
        <f>L27/$H27*100</f>
        <v>0</v>
      </c>
    </row>
    <row r="27" spans="2:12" ht="15" customHeight="1" x14ac:dyDescent="0.15">
      <c r="B27" s="1"/>
      <c r="C27" s="1"/>
      <c r="D27" s="117"/>
      <c r="E27" s="118"/>
      <c r="F27" s="23"/>
      <c r="G27" s="105"/>
      <c r="H27" s="32">
        <v>6</v>
      </c>
      <c r="I27" s="38">
        <v>6</v>
      </c>
      <c r="J27" s="33">
        <v>0</v>
      </c>
      <c r="K27" s="33">
        <v>0</v>
      </c>
      <c r="L27" s="41">
        <v>0</v>
      </c>
    </row>
    <row r="29" spans="2:12" ht="24" customHeight="1" x14ac:dyDescent="0.15">
      <c r="B29" s="1"/>
      <c r="C29" s="58" t="s">
        <v>254</v>
      </c>
    </row>
    <row r="30" spans="2:12" ht="15" customHeight="1" x14ac:dyDescent="0.15">
      <c r="B30" s="1"/>
      <c r="C30" s="1"/>
      <c r="D30" s="2" t="s">
        <v>330</v>
      </c>
      <c r="E30" s="3"/>
      <c r="F30" s="3"/>
      <c r="G30" s="3"/>
      <c r="H30" s="4"/>
      <c r="I30" s="4">
        <v>1</v>
      </c>
      <c r="J30" s="5">
        <v>2</v>
      </c>
      <c r="K30" s="5">
        <v>3</v>
      </c>
      <c r="L30" s="6">
        <v>4</v>
      </c>
    </row>
    <row r="31" spans="2:12" ht="50.1" customHeight="1" x14ac:dyDescent="0.15">
      <c r="B31" s="1"/>
      <c r="C31" s="1"/>
      <c r="D31" s="21"/>
      <c r="E31" s="22"/>
      <c r="F31" s="22"/>
      <c r="G31" s="22"/>
      <c r="H31" s="20" t="s">
        <v>58</v>
      </c>
      <c r="I31" s="7" t="s">
        <v>180</v>
      </c>
      <c r="J31" s="8" t="s">
        <v>75</v>
      </c>
      <c r="K31" s="8" t="s">
        <v>181</v>
      </c>
      <c r="L31" s="9" t="s">
        <v>79</v>
      </c>
    </row>
    <row r="32" spans="2:12" ht="15" customHeight="1" x14ac:dyDescent="0.15">
      <c r="B32" s="1"/>
      <c r="C32" s="1"/>
      <c r="D32" s="17"/>
      <c r="E32" s="10"/>
      <c r="F32" s="10"/>
      <c r="G32" s="94" t="s">
        <v>58</v>
      </c>
      <c r="H32" s="25">
        <v>100</v>
      </c>
      <c r="I32" s="35">
        <v>94.528437724982012</v>
      </c>
      <c r="J32" s="26">
        <v>4.8236141108711301</v>
      </c>
      <c r="K32" s="26">
        <v>0.28797696184305255</v>
      </c>
      <c r="L32" s="40">
        <v>0.35997120230381568</v>
      </c>
    </row>
    <row r="33" spans="2:12" ht="15" customHeight="1" x14ac:dyDescent="0.15">
      <c r="B33" s="1"/>
      <c r="C33" s="1"/>
      <c r="D33" s="23"/>
      <c r="E33" s="24"/>
      <c r="F33" s="24"/>
      <c r="G33" s="95"/>
      <c r="H33" s="32">
        <v>1389</v>
      </c>
      <c r="I33" s="38">
        <v>1313</v>
      </c>
      <c r="J33" s="33">
        <v>67</v>
      </c>
      <c r="K33" s="33">
        <v>4</v>
      </c>
      <c r="L33" s="41">
        <v>5</v>
      </c>
    </row>
    <row r="34" spans="2:12" ht="15" customHeight="1" x14ac:dyDescent="0.15">
      <c r="B34" s="1"/>
      <c r="C34" s="1"/>
      <c r="D34" s="111" t="s">
        <v>107</v>
      </c>
      <c r="E34" s="112"/>
      <c r="F34" s="17"/>
      <c r="G34" s="96" t="s">
        <v>177</v>
      </c>
      <c r="H34" s="25">
        <v>100</v>
      </c>
      <c r="I34" s="35">
        <f>I35/$H35*100</f>
        <v>98.263888888888886</v>
      </c>
      <c r="J34" s="26">
        <f>J35/$H35*100</f>
        <v>1.0416666666666665</v>
      </c>
      <c r="K34" s="26">
        <f>K35/$H35*100</f>
        <v>0</v>
      </c>
      <c r="L34" s="40">
        <f>L35/$H35*100</f>
        <v>0.69444444444444442</v>
      </c>
    </row>
    <row r="35" spans="2:12" ht="15" customHeight="1" x14ac:dyDescent="0.15">
      <c r="B35" s="1"/>
      <c r="C35" s="1"/>
      <c r="D35" s="113"/>
      <c r="E35" s="114"/>
      <c r="F35" s="18"/>
      <c r="G35" s="97"/>
      <c r="H35" s="29">
        <v>576</v>
      </c>
      <c r="I35" s="37">
        <v>566</v>
      </c>
      <c r="J35" s="30">
        <v>6</v>
      </c>
      <c r="K35" s="30">
        <v>0</v>
      </c>
      <c r="L35" s="43">
        <v>4</v>
      </c>
    </row>
    <row r="36" spans="2:12" ht="15" customHeight="1" x14ac:dyDescent="0.15">
      <c r="B36" s="1"/>
      <c r="C36" s="1"/>
      <c r="D36" s="119" t="s">
        <v>162</v>
      </c>
      <c r="E36" s="116"/>
      <c r="F36" s="19"/>
      <c r="G36" s="104" t="s">
        <v>75</v>
      </c>
      <c r="H36" s="27">
        <v>100</v>
      </c>
      <c r="I36" s="36">
        <f>I37/$H37*100</f>
        <v>91.803278688524586</v>
      </c>
      <c r="J36" s="31">
        <f>J37/$H37*100</f>
        <v>7.8688524590163942</v>
      </c>
      <c r="K36" s="31">
        <f>K37/$H37*100</f>
        <v>0.16393442622950818</v>
      </c>
      <c r="L36" s="42">
        <f>L37/$H37*100</f>
        <v>0.16393442622950818</v>
      </c>
    </row>
    <row r="37" spans="2:12" ht="15" customHeight="1" x14ac:dyDescent="0.15">
      <c r="B37" s="1"/>
      <c r="C37" s="1"/>
      <c r="D37" s="115"/>
      <c r="E37" s="116"/>
      <c r="F37" s="18"/>
      <c r="G37" s="97"/>
      <c r="H37" s="29">
        <v>610</v>
      </c>
      <c r="I37" s="37">
        <v>560</v>
      </c>
      <c r="J37" s="30">
        <v>48</v>
      </c>
      <c r="K37" s="30">
        <v>1</v>
      </c>
      <c r="L37" s="43">
        <v>1</v>
      </c>
    </row>
    <row r="38" spans="2:12" ht="15" customHeight="1" x14ac:dyDescent="0.15">
      <c r="B38" s="1"/>
      <c r="C38" s="1"/>
      <c r="D38" s="115"/>
      <c r="E38" s="116"/>
      <c r="F38" s="19"/>
      <c r="G38" s="104" t="s">
        <v>169</v>
      </c>
      <c r="H38" s="27">
        <v>100</v>
      </c>
      <c r="I38" s="36">
        <f>I39/$H39*100</f>
        <v>91.709844559585491</v>
      </c>
      <c r="J38" s="31">
        <f>J39/$H39*100</f>
        <v>6.7357512953367875</v>
      </c>
      <c r="K38" s="31">
        <f>K39/$H39*100</f>
        <v>1.5544041450777202</v>
      </c>
      <c r="L38" s="42">
        <f>L39/$H39*100</f>
        <v>0</v>
      </c>
    </row>
    <row r="39" spans="2:12" ht="15" customHeight="1" x14ac:dyDescent="0.15">
      <c r="B39" s="1"/>
      <c r="C39" s="1"/>
      <c r="D39" s="115"/>
      <c r="E39" s="116"/>
      <c r="F39" s="18"/>
      <c r="G39" s="97"/>
      <c r="H39" s="29">
        <v>193</v>
      </c>
      <c r="I39" s="37">
        <v>177</v>
      </c>
      <c r="J39" s="30">
        <v>13</v>
      </c>
      <c r="K39" s="30">
        <v>3</v>
      </c>
      <c r="L39" s="43">
        <v>0</v>
      </c>
    </row>
    <row r="40" spans="2:12" ht="15" customHeight="1" x14ac:dyDescent="0.15">
      <c r="B40" s="1"/>
      <c r="C40" s="1"/>
      <c r="D40" s="115"/>
      <c r="E40" s="116"/>
      <c r="F40" s="19"/>
      <c r="G40" s="104" t="s">
        <v>79</v>
      </c>
      <c r="H40" s="27">
        <v>100</v>
      </c>
      <c r="I40" s="36">
        <f>I41/$H41*100</f>
        <v>100</v>
      </c>
      <c r="J40" s="31">
        <f>J41/$H41*100</f>
        <v>0</v>
      </c>
      <c r="K40" s="31">
        <f>K41/$H41*100</f>
        <v>0</v>
      </c>
      <c r="L40" s="42">
        <f>L41/$H41*100</f>
        <v>0</v>
      </c>
    </row>
    <row r="41" spans="2:12" ht="15" customHeight="1" x14ac:dyDescent="0.15">
      <c r="B41" s="1"/>
      <c r="C41" s="1"/>
      <c r="D41" s="117"/>
      <c r="E41" s="118"/>
      <c r="F41" s="23"/>
      <c r="G41" s="105"/>
      <c r="H41" s="32">
        <v>10</v>
      </c>
      <c r="I41" s="38">
        <v>10</v>
      </c>
      <c r="J41" s="33">
        <v>0</v>
      </c>
      <c r="K41" s="33">
        <v>0</v>
      </c>
      <c r="L41" s="41">
        <v>0</v>
      </c>
    </row>
  </sheetData>
  <mergeCells count="21">
    <mergeCell ref="G24:G25"/>
    <mergeCell ref="G12:G13"/>
    <mergeCell ref="G4:G5"/>
    <mergeCell ref="G32:G33"/>
    <mergeCell ref="D34:E35"/>
    <mergeCell ref="G34:G35"/>
    <mergeCell ref="G18:G19"/>
    <mergeCell ref="D20:E21"/>
    <mergeCell ref="G20:G21"/>
    <mergeCell ref="D22:E27"/>
    <mergeCell ref="G22:G23"/>
    <mergeCell ref="G6:G7"/>
    <mergeCell ref="G8:G9"/>
    <mergeCell ref="D6:E7"/>
    <mergeCell ref="D8:E13"/>
    <mergeCell ref="G10:G11"/>
    <mergeCell ref="D36:E41"/>
    <mergeCell ref="G36:G37"/>
    <mergeCell ref="G38:G39"/>
    <mergeCell ref="G40:G41"/>
    <mergeCell ref="G26:G27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47">
    <tabColor indexed="45"/>
  </sheetPr>
  <dimension ref="A1:O45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1:15" ht="24" customHeight="1" x14ac:dyDescent="0.15">
      <c r="A1" s="1"/>
      <c r="B1" s="1"/>
      <c r="C1" s="57" t="s">
        <v>255</v>
      </c>
      <c r="G1" s="12"/>
      <c r="H1" s="13"/>
      <c r="I1" s="13"/>
      <c r="J1" s="13"/>
      <c r="K1" s="13"/>
      <c r="L1" s="13"/>
      <c r="M1" s="13"/>
      <c r="N1" s="13"/>
      <c r="O1" s="13"/>
    </row>
    <row r="2" spans="1:15" ht="24" customHeight="1" x14ac:dyDescent="0.15">
      <c r="A2" s="1"/>
      <c r="B2" s="1"/>
      <c r="C2" s="58" t="s">
        <v>256</v>
      </c>
    </row>
    <row r="3" spans="1:15" ht="15" customHeight="1" x14ac:dyDescent="0.15">
      <c r="A3" s="1"/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5">
        <v>3</v>
      </c>
      <c r="L3" s="6">
        <v>4</v>
      </c>
    </row>
    <row r="4" spans="1:15" ht="50.1" customHeight="1" x14ac:dyDescent="0.15">
      <c r="A4" s="1"/>
      <c r="B4" s="1"/>
      <c r="C4" s="59"/>
      <c r="D4" s="21"/>
      <c r="E4" s="22"/>
      <c r="F4" s="22"/>
      <c r="G4" s="22"/>
      <c r="H4" s="20" t="s">
        <v>58</v>
      </c>
      <c r="I4" s="7" t="s">
        <v>44</v>
      </c>
      <c r="J4" s="8" t="s">
        <v>75</v>
      </c>
      <c r="K4" s="8" t="s">
        <v>45</v>
      </c>
      <c r="L4" s="9" t="s">
        <v>79</v>
      </c>
    </row>
    <row r="5" spans="1:15" ht="15" customHeight="1" x14ac:dyDescent="0.15">
      <c r="A5" s="1"/>
      <c r="B5" s="1"/>
      <c r="C5" s="59"/>
      <c r="D5" s="17"/>
      <c r="E5" s="10"/>
      <c r="F5" s="10"/>
      <c r="G5" s="94" t="s">
        <v>58</v>
      </c>
      <c r="H5" s="25">
        <v>100</v>
      </c>
      <c r="I5" s="44">
        <v>82.289416846652259</v>
      </c>
      <c r="J5" s="26">
        <v>15.766738660907128</v>
      </c>
      <c r="K5" s="26">
        <v>1.5118790496760259</v>
      </c>
      <c r="L5" s="40">
        <v>0.43196544276457888</v>
      </c>
    </row>
    <row r="6" spans="1:15" ht="15" customHeight="1" x14ac:dyDescent="0.15">
      <c r="A6" s="1"/>
      <c r="B6" s="1"/>
      <c r="C6" s="59"/>
      <c r="D6" s="23"/>
      <c r="E6" s="24"/>
      <c r="F6" s="24"/>
      <c r="G6" s="95"/>
      <c r="H6" s="32">
        <v>1389</v>
      </c>
      <c r="I6" s="45">
        <v>1143</v>
      </c>
      <c r="J6" s="33">
        <v>219</v>
      </c>
      <c r="K6" s="33">
        <v>21</v>
      </c>
      <c r="L6" s="41">
        <v>6</v>
      </c>
    </row>
    <row r="7" spans="1:15" ht="15" customHeight="1" x14ac:dyDescent="0.15">
      <c r="A7" s="1"/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46">
        <f>I8/$H8*100</f>
        <v>80.540540540540533</v>
      </c>
      <c r="J7" s="31">
        <f>J8/$H8*100</f>
        <v>17.837837837837839</v>
      </c>
      <c r="K7" s="31">
        <f>K8/$H8*100</f>
        <v>1.6216216216216217</v>
      </c>
      <c r="L7" s="40">
        <f>L8/$H8*100</f>
        <v>0</v>
      </c>
    </row>
    <row r="8" spans="1:15" ht="15" customHeight="1" x14ac:dyDescent="0.15">
      <c r="A8" s="1"/>
      <c r="B8" s="1"/>
      <c r="C8" s="59"/>
      <c r="D8" s="100"/>
      <c r="E8" s="101"/>
      <c r="F8" s="18"/>
      <c r="G8" s="97"/>
      <c r="H8" s="29">
        <v>185</v>
      </c>
      <c r="I8" s="47">
        <v>149</v>
      </c>
      <c r="J8" s="30">
        <v>33</v>
      </c>
      <c r="K8" s="30">
        <v>3</v>
      </c>
      <c r="L8" s="43">
        <v>0</v>
      </c>
    </row>
    <row r="9" spans="1:15" ht="15" customHeight="1" x14ac:dyDescent="0.15">
      <c r="A9" s="1"/>
      <c r="B9" s="1"/>
      <c r="C9" s="59"/>
      <c r="D9" s="100"/>
      <c r="E9" s="101"/>
      <c r="F9" s="19"/>
      <c r="G9" s="104" t="s">
        <v>51</v>
      </c>
      <c r="H9" s="27">
        <v>100</v>
      </c>
      <c r="I9" s="46">
        <f>I10/$H10*100</f>
        <v>81.140350877192986</v>
      </c>
      <c r="J9" s="31">
        <f>J10/$H10*100</f>
        <v>16.008771929824562</v>
      </c>
      <c r="K9" s="31">
        <f>K10/$H10*100</f>
        <v>2.4122807017543857</v>
      </c>
      <c r="L9" s="42">
        <f>L10/$H10*100</f>
        <v>0.43859649122807015</v>
      </c>
    </row>
    <row r="10" spans="1:15" ht="15" customHeight="1" x14ac:dyDescent="0.15">
      <c r="A10" s="1"/>
      <c r="B10" s="1"/>
      <c r="C10" s="59"/>
      <c r="D10" s="100"/>
      <c r="E10" s="101"/>
      <c r="F10" s="18"/>
      <c r="G10" s="97"/>
      <c r="H10" s="29">
        <v>456</v>
      </c>
      <c r="I10" s="47">
        <v>370</v>
      </c>
      <c r="J10" s="30">
        <v>73</v>
      </c>
      <c r="K10" s="30">
        <v>11</v>
      </c>
      <c r="L10" s="43">
        <v>2</v>
      </c>
    </row>
    <row r="11" spans="1:15" ht="15" customHeight="1" x14ac:dyDescent="0.15">
      <c r="A11" s="1"/>
      <c r="B11" s="1"/>
      <c r="C11" s="59"/>
      <c r="D11" s="100"/>
      <c r="E11" s="101"/>
      <c r="F11" s="19"/>
      <c r="G11" s="104" t="s">
        <v>52</v>
      </c>
      <c r="H11" s="27">
        <v>100</v>
      </c>
      <c r="I11" s="46">
        <f>I12/$H12*100</f>
        <v>83.870967741935488</v>
      </c>
      <c r="J11" s="31">
        <f>J12/$H12*100</f>
        <v>13.870967741935484</v>
      </c>
      <c r="K11" s="31">
        <f>K12/$H12*100</f>
        <v>0.967741935483871</v>
      </c>
      <c r="L11" s="42">
        <f>L12/$H12*100</f>
        <v>1.2903225806451613</v>
      </c>
    </row>
    <row r="12" spans="1:15" ht="15" customHeight="1" x14ac:dyDescent="0.15">
      <c r="A12" s="1"/>
      <c r="B12" s="1"/>
      <c r="C12" s="59"/>
      <c r="D12" s="100"/>
      <c r="E12" s="101"/>
      <c r="F12" s="18"/>
      <c r="G12" s="97"/>
      <c r="H12" s="29">
        <v>310</v>
      </c>
      <c r="I12" s="47">
        <v>260</v>
      </c>
      <c r="J12" s="30">
        <v>43</v>
      </c>
      <c r="K12" s="30">
        <v>3</v>
      </c>
      <c r="L12" s="43">
        <v>4</v>
      </c>
    </row>
    <row r="13" spans="1:15" ht="15" customHeight="1" x14ac:dyDescent="0.15">
      <c r="A13" s="1"/>
      <c r="B13" s="1"/>
      <c r="C13" s="59"/>
      <c r="D13" s="100"/>
      <c r="E13" s="101"/>
      <c r="F13" s="19"/>
      <c r="G13" s="104" t="s">
        <v>53</v>
      </c>
      <c r="H13" s="27">
        <v>100</v>
      </c>
      <c r="I13" s="46">
        <f>I14/$H14*100</f>
        <v>83.333333333333343</v>
      </c>
      <c r="J13" s="31">
        <f>J14/$H14*100</f>
        <v>15.625</v>
      </c>
      <c r="K13" s="31">
        <f>K14/$H14*100</f>
        <v>1.0416666666666665</v>
      </c>
      <c r="L13" s="42">
        <f>L14/$H14*100</f>
        <v>0</v>
      </c>
    </row>
    <row r="14" spans="1:15" ht="15" customHeight="1" x14ac:dyDescent="0.15">
      <c r="A14" s="1"/>
      <c r="B14" s="1"/>
      <c r="C14" s="59"/>
      <c r="D14" s="100"/>
      <c r="E14" s="101"/>
      <c r="F14" s="18"/>
      <c r="G14" s="97"/>
      <c r="H14" s="29">
        <v>192</v>
      </c>
      <c r="I14" s="47">
        <v>160</v>
      </c>
      <c r="J14" s="30">
        <v>30</v>
      </c>
      <c r="K14" s="30">
        <v>2</v>
      </c>
      <c r="L14" s="43">
        <v>0</v>
      </c>
    </row>
    <row r="15" spans="1:15" ht="15" customHeight="1" x14ac:dyDescent="0.15">
      <c r="A15" s="1"/>
      <c r="B15" s="1"/>
      <c r="C15" s="59"/>
      <c r="D15" s="100"/>
      <c r="E15" s="101"/>
      <c r="F15" s="19"/>
      <c r="G15" s="104" t="s">
        <v>54</v>
      </c>
      <c r="H15" s="27">
        <v>100</v>
      </c>
      <c r="I15" s="46">
        <f>I16/$H16*100</f>
        <v>82.926829268292678</v>
      </c>
      <c r="J15" s="31">
        <f>J16/$H16*100</f>
        <v>16.260162601626014</v>
      </c>
      <c r="K15" s="31">
        <f>K16/$H16*100</f>
        <v>0.81300813008130091</v>
      </c>
      <c r="L15" s="42">
        <f>L16/$H16*100</f>
        <v>0</v>
      </c>
    </row>
    <row r="16" spans="1:15" ht="15" customHeight="1" x14ac:dyDescent="0.15">
      <c r="A16" s="1"/>
      <c r="B16" s="1"/>
      <c r="C16" s="59"/>
      <c r="D16" s="102"/>
      <c r="E16" s="103"/>
      <c r="F16" s="23"/>
      <c r="G16" s="105"/>
      <c r="H16" s="32">
        <v>246</v>
      </c>
      <c r="I16" s="45">
        <v>204</v>
      </c>
      <c r="J16" s="33">
        <v>40</v>
      </c>
      <c r="K16" s="33">
        <v>2</v>
      </c>
      <c r="L16" s="41">
        <v>0</v>
      </c>
    </row>
    <row r="17" spans="1:12" ht="30" customHeight="1" x14ac:dyDescent="0.15">
      <c r="A17" s="1"/>
      <c r="B17" s="1"/>
      <c r="C17" s="59"/>
      <c r="D17" s="11"/>
      <c r="E17" s="11"/>
      <c r="G17" s="12"/>
      <c r="H17" s="13"/>
      <c r="I17" s="13"/>
      <c r="J17" s="13"/>
      <c r="K17" s="13"/>
      <c r="L17" s="13"/>
    </row>
    <row r="18" spans="1:12" ht="24" customHeight="1" x14ac:dyDescent="0.15">
      <c r="A18" s="1"/>
      <c r="B18" s="1"/>
      <c r="C18" s="58" t="s">
        <v>257</v>
      </c>
    </row>
    <row r="19" spans="1:12" ht="15" customHeight="1" x14ac:dyDescent="0.15">
      <c r="A19" s="1"/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5">
        <v>3</v>
      </c>
      <c r="L19" s="6">
        <v>4</v>
      </c>
    </row>
    <row r="20" spans="1:12" ht="50.1" customHeight="1" x14ac:dyDescent="0.15">
      <c r="A20" s="1"/>
      <c r="B20" s="1"/>
      <c r="C20" s="59"/>
      <c r="D20" s="21"/>
      <c r="E20" s="22"/>
      <c r="F20" s="22"/>
      <c r="G20" s="22"/>
      <c r="H20" s="20" t="s">
        <v>58</v>
      </c>
      <c r="I20" s="7" t="s">
        <v>44</v>
      </c>
      <c r="J20" s="8" t="s">
        <v>75</v>
      </c>
      <c r="K20" s="8" t="s">
        <v>45</v>
      </c>
      <c r="L20" s="9" t="s">
        <v>79</v>
      </c>
    </row>
    <row r="21" spans="1:12" ht="15" customHeight="1" x14ac:dyDescent="0.15">
      <c r="A21" s="1"/>
      <c r="B21" s="1"/>
      <c r="C21" s="59"/>
      <c r="D21" s="17"/>
      <c r="E21" s="10"/>
      <c r="F21" s="10"/>
      <c r="G21" s="94" t="s">
        <v>58</v>
      </c>
      <c r="H21" s="25">
        <v>100</v>
      </c>
      <c r="I21" s="44">
        <v>82.289416846652259</v>
      </c>
      <c r="J21" s="26">
        <v>15.766738660907128</v>
      </c>
      <c r="K21" s="26">
        <v>1.5118790496760259</v>
      </c>
      <c r="L21" s="40">
        <v>0.43196544276457888</v>
      </c>
    </row>
    <row r="22" spans="1:12" ht="15" customHeight="1" x14ac:dyDescent="0.15">
      <c r="A22" s="1"/>
      <c r="B22" s="1"/>
      <c r="C22" s="59"/>
      <c r="D22" s="23"/>
      <c r="E22" s="24"/>
      <c r="F22" s="24"/>
      <c r="G22" s="95"/>
      <c r="H22" s="32">
        <v>1389</v>
      </c>
      <c r="I22" s="45">
        <v>1143</v>
      </c>
      <c r="J22" s="33">
        <v>219</v>
      </c>
      <c r="K22" s="33">
        <v>21</v>
      </c>
      <c r="L22" s="41">
        <v>6</v>
      </c>
    </row>
    <row r="23" spans="1:12" ht="15" customHeight="1" x14ac:dyDescent="0.15">
      <c r="A23" s="1"/>
      <c r="B23" s="1"/>
      <c r="C23" s="59"/>
      <c r="D23" s="98" t="s">
        <v>59</v>
      </c>
      <c r="E23" s="99"/>
      <c r="F23" s="17"/>
      <c r="G23" s="96" t="s">
        <v>65</v>
      </c>
      <c r="H23" s="27">
        <v>100</v>
      </c>
      <c r="I23" s="46">
        <v>57.142857142857139</v>
      </c>
      <c r="J23" s="31">
        <v>28.571428571428569</v>
      </c>
      <c r="K23" s="31">
        <v>14.285714285714285</v>
      </c>
      <c r="L23" s="42">
        <v>0</v>
      </c>
    </row>
    <row r="24" spans="1:12" ht="15" customHeight="1" x14ac:dyDescent="0.15">
      <c r="A24" s="1"/>
      <c r="B24" s="1"/>
      <c r="C24" s="59"/>
      <c r="D24" s="100"/>
      <c r="E24" s="101"/>
      <c r="F24" s="18"/>
      <c r="G24" s="97"/>
      <c r="H24" s="29">
        <v>7</v>
      </c>
      <c r="I24" s="47">
        <v>4</v>
      </c>
      <c r="J24" s="30">
        <v>2</v>
      </c>
      <c r="K24" s="30">
        <v>1</v>
      </c>
      <c r="L24" s="43">
        <v>0</v>
      </c>
    </row>
    <row r="25" spans="1:12" ht="15" customHeight="1" x14ac:dyDescent="0.15">
      <c r="A25" s="1"/>
      <c r="B25" s="1"/>
      <c r="C25" s="59"/>
      <c r="D25" s="100"/>
      <c r="E25" s="101"/>
      <c r="F25" s="19"/>
      <c r="G25" s="104" t="s">
        <v>66</v>
      </c>
      <c r="H25" s="27">
        <v>100</v>
      </c>
      <c r="I25" s="46">
        <v>79.775280898876403</v>
      </c>
      <c r="J25" s="31">
        <v>19.101123595505616</v>
      </c>
      <c r="K25" s="31">
        <v>1.1235955056179776</v>
      </c>
      <c r="L25" s="42">
        <v>0</v>
      </c>
    </row>
    <row r="26" spans="1:12" ht="15" customHeight="1" x14ac:dyDescent="0.15">
      <c r="A26" s="1"/>
      <c r="B26" s="1"/>
      <c r="C26" s="59"/>
      <c r="D26" s="100"/>
      <c r="E26" s="101"/>
      <c r="F26" s="18"/>
      <c r="G26" s="97"/>
      <c r="H26" s="29">
        <v>89</v>
      </c>
      <c r="I26" s="47">
        <v>71</v>
      </c>
      <c r="J26" s="30">
        <v>17</v>
      </c>
      <c r="K26" s="30">
        <v>1</v>
      </c>
      <c r="L26" s="43">
        <v>0</v>
      </c>
    </row>
    <row r="27" spans="1:12" ht="15" customHeight="1" x14ac:dyDescent="0.15">
      <c r="A27" s="1"/>
      <c r="B27" s="1"/>
      <c r="C27" s="59"/>
      <c r="D27" s="100"/>
      <c r="E27" s="101"/>
      <c r="F27" s="19"/>
      <c r="G27" s="104" t="s">
        <v>67</v>
      </c>
      <c r="H27" s="27">
        <v>100</v>
      </c>
      <c r="I27" s="46">
        <v>82.857142857142861</v>
      </c>
      <c r="J27" s="31">
        <v>15</v>
      </c>
      <c r="K27" s="31">
        <v>1.4285714285714286</v>
      </c>
      <c r="L27" s="42">
        <v>0.7142857142857143</v>
      </c>
    </row>
    <row r="28" spans="1:12" ht="15" customHeight="1" x14ac:dyDescent="0.15">
      <c r="A28" s="1"/>
      <c r="B28" s="1"/>
      <c r="C28" s="59"/>
      <c r="D28" s="100"/>
      <c r="E28" s="101"/>
      <c r="F28" s="18"/>
      <c r="G28" s="97"/>
      <c r="H28" s="29">
        <v>140</v>
      </c>
      <c r="I28" s="47">
        <v>116</v>
      </c>
      <c r="J28" s="30">
        <v>21</v>
      </c>
      <c r="K28" s="30">
        <v>2</v>
      </c>
      <c r="L28" s="43">
        <v>1</v>
      </c>
    </row>
    <row r="29" spans="1:12" ht="15" customHeight="1" x14ac:dyDescent="0.15">
      <c r="A29" s="1"/>
      <c r="B29" s="1"/>
      <c r="C29" s="59"/>
      <c r="D29" s="100"/>
      <c r="E29" s="101"/>
      <c r="F29" s="19"/>
      <c r="G29" s="104" t="s">
        <v>68</v>
      </c>
      <c r="H29" s="27">
        <v>100</v>
      </c>
      <c r="I29" s="46">
        <v>80</v>
      </c>
      <c r="J29" s="31">
        <v>18.974358974358974</v>
      </c>
      <c r="K29" s="31">
        <v>1.0256410256410255</v>
      </c>
      <c r="L29" s="42">
        <v>0</v>
      </c>
    </row>
    <row r="30" spans="1:12" ht="15" customHeight="1" x14ac:dyDescent="0.15">
      <c r="A30" s="1"/>
      <c r="B30" s="1"/>
      <c r="C30" s="59"/>
      <c r="D30" s="100"/>
      <c r="E30" s="101"/>
      <c r="F30" s="18"/>
      <c r="G30" s="97"/>
      <c r="H30" s="29">
        <v>195</v>
      </c>
      <c r="I30" s="47">
        <v>156</v>
      </c>
      <c r="J30" s="30">
        <v>37</v>
      </c>
      <c r="K30" s="30">
        <v>2</v>
      </c>
      <c r="L30" s="43">
        <v>0</v>
      </c>
    </row>
    <row r="31" spans="1:12" ht="15" customHeight="1" x14ac:dyDescent="0.15">
      <c r="A31" s="1"/>
      <c r="B31" s="1"/>
      <c r="C31" s="59"/>
      <c r="D31" s="100"/>
      <c r="E31" s="101"/>
      <c r="F31" s="19"/>
      <c r="G31" s="104" t="s">
        <v>69</v>
      </c>
      <c r="H31" s="27">
        <v>100</v>
      </c>
      <c r="I31" s="46">
        <v>80.869565217391298</v>
      </c>
      <c r="J31" s="31">
        <v>15.65217391304348</v>
      </c>
      <c r="K31" s="31">
        <v>2.1739130434782608</v>
      </c>
      <c r="L31" s="42">
        <v>1.3043478260869565</v>
      </c>
    </row>
    <row r="32" spans="1:12" ht="15" customHeight="1" x14ac:dyDescent="0.15">
      <c r="A32" s="1"/>
      <c r="B32" s="1"/>
      <c r="C32" s="59"/>
      <c r="D32" s="100"/>
      <c r="E32" s="101"/>
      <c r="F32" s="18"/>
      <c r="G32" s="97"/>
      <c r="H32" s="29">
        <v>230</v>
      </c>
      <c r="I32" s="47">
        <v>186</v>
      </c>
      <c r="J32" s="30">
        <v>36</v>
      </c>
      <c r="K32" s="30">
        <v>5</v>
      </c>
      <c r="L32" s="43">
        <v>3</v>
      </c>
    </row>
    <row r="33" spans="1:12" ht="15" customHeight="1" x14ac:dyDescent="0.15">
      <c r="A33" s="1"/>
      <c r="B33" s="1"/>
      <c r="C33" s="59"/>
      <c r="D33" s="100"/>
      <c r="E33" s="101"/>
      <c r="F33" s="19"/>
      <c r="G33" s="104" t="s">
        <v>70</v>
      </c>
      <c r="H33" s="27">
        <v>100</v>
      </c>
      <c r="I33" s="46">
        <v>83.791208791208788</v>
      </c>
      <c r="J33" s="31">
        <v>14.560439560439562</v>
      </c>
      <c r="K33" s="31">
        <v>1.3736263736263736</v>
      </c>
      <c r="L33" s="42">
        <v>0.27472527472527475</v>
      </c>
    </row>
    <row r="34" spans="1:12" ht="15" customHeight="1" x14ac:dyDescent="0.15">
      <c r="A34" s="1"/>
      <c r="B34" s="1"/>
      <c r="C34" s="59"/>
      <c r="D34" s="102"/>
      <c r="E34" s="103"/>
      <c r="F34" s="23"/>
      <c r="G34" s="105"/>
      <c r="H34" s="32">
        <v>728</v>
      </c>
      <c r="I34" s="45">
        <v>610</v>
      </c>
      <c r="J34" s="33">
        <v>106</v>
      </c>
      <c r="K34" s="33">
        <v>10</v>
      </c>
      <c r="L34" s="41">
        <v>2</v>
      </c>
    </row>
    <row r="35" spans="1:12" ht="30" customHeight="1" x14ac:dyDescent="0.15">
      <c r="A35" s="1"/>
      <c r="B35" s="1"/>
      <c r="C35" s="59"/>
      <c r="D35" s="11"/>
      <c r="E35" s="11"/>
      <c r="G35" s="12"/>
      <c r="H35" s="13"/>
      <c r="I35" s="13"/>
      <c r="J35" s="13"/>
      <c r="K35" s="13"/>
      <c r="L35" s="13"/>
    </row>
    <row r="36" spans="1:12" ht="24" customHeight="1" x14ac:dyDescent="0.15">
      <c r="A36" s="1"/>
      <c r="B36" s="1"/>
      <c r="C36" s="58" t="s">
        <v>258</v>
      </c>
    </row>
    <row r="37" spans="1:12" ht="15" customHeight="1" x14ac:dyDescent="0.15">
      <c r="A37" s="1"/>
      <c r="B37" s="1"/>
      <c r="C37" s="59"/>
      <c r="D37" s="2" t="s">
        <v>330</v>
      </c>
      <c r="E37" s="3"/>
      <c r="F37" s="3"/>
      <c r="G37" s="3"/>
      <c r="H37" s="4"/>
      <c r="I37" s="4">
        <v>1</v>
      </c>
      <c r="J37" s="5">
        <v>2</v>
      </c>
      <c r="K37" s="5">
        <v>3</v>
      </c>
      <c r="L37" s="6">
        <v>4</v>
      </c>
    </row>
    <row r="38" spans="1:12" ht="50.1" customHeight="1" x14ac:dyDescent="0.15">
      <c r="A38" s="1"/>
      <c r="B38" s="1"/>
      <c r="C38" s="59"/>
      <c r="D38" s="21"/>
      <c r="E38" s="22"/>
      <c r="F38" s="22"/>
      <c r="G38" s="22"/>
      <c r="H38" s="20" t="s">
        <v>58</v>
      </c>
      <c r="I38" s="7" t="s">
        <v>44</v>
      </c>
      <c r="J38" s="8" t="s">
        <v>75</v>
      </c>
      <c r="K38" s="8" t="s">
        <v>45</v>
      </c>
      <c r="L38" s="9" t="s">
        <v>79</v>
      </c>
    </row>
    <row r="39" spans="1:12" ht="15" customHeight="1" x14ac:dyDescent="0.15">
      <c r="A39" s="1"/>
      <c r="B39" s="1"/>
      <c r="C39" s="59"/>
      <c r="D39" s="17"/>
      <c r="E39" s="10"/>
      <c r="F39" s="10"/>
      <c r="G39" s="94" t="s">
        <v>58</v>
      </c>
      <c r="H39" s="25">
        <v>100</v>
      </c>
      <c r="I39" s="44">
        <v>82.289416846652259</v>
      </c>
      <c r="J39" s="26">
        <v>15.766738660907128</v>
      </c>
      <c r="K39" s="26">
        <v>1.5118790496760259</v>
      </c>
      <c r="L39" s="40">
        <v>0.43196544276457888</v>
      </c>
    </row>
    <row r="40" spans="1:12" ht="15" customHeight="1" x14ac:dyDescent="0.15">
      <c r="A40" s="1"/>
      <c r="B40" s="1"/>
      <c r="C40" s="59"/>
      <c r="D40" s="23"/>
      <c r="E40" s="24"/>
      <c r="F40" s="24"/>
      <c r="G40" s="95"/>
      <c r="H40" s="32">
        <v>1389</v>
      </c>
      <c r="I40" s="45">
        <v>1143</v>
      </c>
      <c r="J40" s="33">
        <v>219</v>
      </c>
      <c r="K40" s="33">
        <v>21</v>
      </c>
      <c r="L40" s="41">
        <v>6</v>
      </c>
    </row>
    <row r="41" spans="1:12" ht="15" customHeight="1" x14ac:dyDescent="0.15">
      <c r="A41" s="1"/>
      <c r="B41" s="1"/>
      <c r="C41" s="59"/>
      <c r="D41" s="98" t="s">
        <v>182</v>
      </c>
      <c r="E41" s="106"/>
      <c r="F41" s="17"/>
      <c r="G41" s="96" t="s">
        <v>74</v>
      </c>
      <c r="H41" s="25">
        <v>100</v>
      </c>
      <c r="I41" s="44">
        <v>81.652661064425772</v>
      </c>
      <c r="J41" s="26">
        <v>15.826330532212884</v>
      </c>
      <c r="K41" s="26">
        <v>1.8207282913165268</v>
      </c>
      <c r="L41" s="40">
        <v>0.70028011204481799</v>
      </c>
    </row>
    <row r="42" spans="1:12" ht="15" customHeight="1" x14ac:dyDescent="0.15">
      <c r="A42" s="1"/>
      <c r="B42" s="1"/>
      <c r="C42" s="59"/>
      <c r="D42" s="107"/>
      <c r="E42" s="108"/>
      <c r="F42" s="18"/>
      <c r="G42" s="97"/>
      <c r="H42" s="29">
        <v>714</v>
      </c>
      <c r="I42" s="47">
        <v>583</v>
      </c>
      <c r="J42" s="30">
        <v>113</v>
      </c>
      <c r="K42" s="30">
        <v>13</v>
      </c>
      <c r="L42" s="43">
        <v>5</v>
      </c>
    </row>
    <row r="43" spans="1:12" ht="15" customHeight="1" x14ac:dyDescent="0.15">
      <c r="A43" s="1"/>
      <c r="B43" s="1"/>
      <c r="C43" s="59"/>
      <c r="D43" s="107"/>
      <c r="E43" s="108"/>
      <c r="F43" s="19"/>
      <c r="G43" s="104" t="s">
        <v>73</v>
      </c>
      <c r="H43" s="27">
        <v>100</v>
      </c>
      <c r="I43" s="46">
        <v>82.962962962962962</v>
      </c>
      <c r="J43" s="31">
        <v>15.703703703703702</v>
      </c>
      <c r="K43" s="31">
        <v>1.1851851851851851</v>
      </c>
      <c r="L43" s="42">
        <v>0.14814814814814814</v>
      </c>
    </row>
    <row r="44" spans="1:12" ht="15" customHeight="1" x14ac:dyDescent="0.15">
      <c r="A44" s="1"/>
      <c r="B44" s="1"/>
      <c r="C44" s="59"/>
      <c r="D44" s="109"/>
      <c r="E44" s="110"/>
      <c r="F44" s="23"/>
      <c r="G44" s="105"/>
      <c r="H44" s="32">
        <v>675</v>
      </c>
      <c r="I44" s="45">
        <v>560</v>
      </c>
      <c r="J44" s="33">
        <v>106</v>
      </c>
      <c r="K44" s="33">
        <v>8</v>
      </c>
      <c r="L44" s="41">
        <v>1</v>
      </c>
    </row>
    <row r="45" spans="1:12" ht="30" customHeight="1" x14ac:dyDescent="0.15">
      <c r="A45" s="1"/>
      <c r="B45" s="1"/>
      <c r="C45" s="59"/>
      <c r="D45" s="11"/>
      <c r="E45" s="11"/>
      <c r="G45" s="12"/>
      <c r="H45" s="13"/>
      <c r="I45" s="13"/>
      <c r="J45" s="13"/>
      <c r="K45" s="13"/>
      <c r="L45" s="13"/>
    </row>
  </sheetData>
  <mergeCells count="19">
    <mergeCell ref="G5:G6"/>
    <mergeCell ref="G7:G8"/>
    <mergeCell ref="G9:G10"/>
    <mergeCell ref="G11:G12"/>
    <mergeCell ref="G13:G14"/>
    <mergeCell ref="D7:E16"/>
    <mergeCell ref="D23:E34"/>
    <mergeCell ref="D41:E44"/>
    <mergeCell ref="G43:G44"/>
    <mergeCell ref="G31:G32"/>
    <mergeCell ref="G33:G34"/>
    <mergeCell ref="G39:G40"/>
    <mergeCell ref="G41:G42"/>
    <mergeCell ref="G23:G24"/>
    <mergeCell ref="G25:G26"/>
    <mergeCell ref="G27:G28"/>
    <mergeCell ref="G29:G30"/>
    <mergeCell ref="G15:G16"/>
    <mergeCell ref="G21:G2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40">
    <tabColor indexed="45"/>
  </sheetPr>
  <dimension ref="B1:L56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8" t="s">
        <v>259</v>
      </c>
    </row>
    <row r="2" spans="2:12" ht="15" customHeight="1" x14ac:dyDescent="0.15">
      <c r="B2" s="1"/>
      <c r="C2" s="59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6">
        <v>4</v>
      </c>
    </row>
    <row r="3" spans="2:12" ht="50.1" customHeight="1" x14ac:dyDescent="0.15">
      <c r="B3" s="1"/>
      <c r="C3" s="59"/>
      <c r="D3" s="21"/>
      <c r="E3" s="22"/>
      <c r="F3" s="22"/>
      <c r="G3" s="22"/>
      <c r="H3" s="20" t="s">
        <v>58</v>
      </c>
      <c r="I3" s="7" t="s">
        <v>44</v>
      </c>
      <c r="J3" s="8" t="s">
        <v>75</v>
      </c>
      <c r="K3" s="8" t="s">
        <v>45</v>
      </c>
      <c r="L3" s="9" t="s">
        <v>79</v>
      </c>
    </row>
    <row r="4" spans="2:12" ht="15" customHeight="1" x14ac:dyDescent="0.15">
      <c r="B4" s="1"/>
      <c r="C4" s="59"/>
      <c r="D4" s="17"/>
      <c r="E4" s="10"/>
      <c r="F4" s="10"/>
      <c r="G4" s="94" t="s">
        <v>58</v>
      </c>
      <c r="H4" s="25">
        <v>100</v>
      </c>
      <c r="I4" s="44">
        <v>82.289416846652259</v>
      </c>
      <c r="J4" s="26">
        <v>15.766738660907128</v>
      </c>
      <c r="K4" s="26">
        <v>1.5118790496760259</v>
      </c>
      <c r="L4" s="40">
        <v>0.43196544276457888</v>
      </c>
    </row>
    <row r="5" spans="2:12" ht="15" customHeight="1" x14ac:dyDescent="0.15">
      <c r="B5" s="1"/>
      <c r="C5" s="59"/>
      <c r="D5" s="23"/>
      <c r="E5" s="24"/>
      <c r="F5" s="24"/>
      <c r="G5" s="95"/>
      <c r="H5" s="32">
        <v>1389</v>
      </c>
      <c r="I5" s="45">
        <v>1143</v>
      </c>
      <c r="J5" s="33">
        <v>219</v>
      </c>
      <c r="K5" s="33">
        <v>21</v>
      </c>
      <c r="L5" s="41">
        <v>6</v>
      </c>
    </row>
    <row r="6" spans="2:12" ht="15" customHeight="1" x14ac:dyDescent="0.15">
      <c r="B6" s="1"/>
      <c r="C6" s="59"/>
      <c r="D6" s="111" t="s">
        <v>199</v>
      </c>
      <c r="E6" s="112"/>
      <c r="F6" s="17"/>
      <c r="G6" s="96" t="s">
        <v>42</v>
      </c>
      <c r="H6" s="25">
        <v>100</v>
      </c>
      <c r="I6" s="44">
        <v>87.881773399014776</v>
      </c>
      <c r="J6" s="26">
        <v>10.83743842364532</v>
      </c>
      <c r="K6" s="26">
        <v>0.78817733990147776</v>
      </c>
      <c r="L6" s="40">
        <v>0.49261083743842365</v>
      </c>
    </row>
    <row r="7" spans="2:12" ht="15" customHeight="1" x14ac:dyDescent="0.15">
      <c r="B7" s="1"/>
      <c r="C7" s="59"/>
      <c r="D7" s="113"/>
      <c r="E7" s="114"/>
      <c r="F7" s="18"/>
      <c r="G7" s="97"/>
      <c r="H7" s="29">
        <v>1015</v>
      </c>
      <c r="I7" s="47">
        <v>892</v>
      </c>
      <c r="J7" s="30">
        <v>110</v>
      </c>
      <c r="K7" s="30">
        <v>8</v>
      </c>
      <c r="L7" s="43">
        <v>5</v>
      </c>
    </row>
    <row r="8" spans="2:12" ht="15" customHeight="1" x14ac:dyDescent="0.15">
      <c r="B8" s="1"/>
      <c r="C8" s="59"/>
      <c r="D8" s="115" t="s">
        <v>138</v>
      </c>
      <c r="E8" s="116"/>
      <c r="F8" s="19"/>
      <c r="G8" s="104" t="s">
        <v>75</v>
      </c>
      <c r="H8" s="27">
        <v>100</v>
      </c>
      <c r="I8" s="49">
        <v>66.472303206997083</v>
      </c>
      <c r="J8" s="28">
        <v>30.903790087463555</v>
      </c>
      <c r="K8" s="28">
        <v>2.3323615160349855</v>
      </c>
      <c r="L8" s="48">
        <v>0.29154518950437319</v>
      </c>
    </row>
    <row r="9" spans="2:12" ht="15" customHeight="1" x14ac:dyDescent="0.15">
      <c r="B9" s="1"/>
      <c r="C9" s="59"/>
      <c r="D9" s="115"/>
      <c r="E9" s="116"/>
      <c r="F9" s="18"/>
      <c r="G9" s="97"/>
      <c r="H9" s="29">
        <v>343</v>
      </c>
      <c r="I9" s="47">
        <v>228</v>
      </c>
      <c r="J9" s="30">
        <v>106</v>
      </c>
      <c r="K9" s="30">
        <v>8</v>
      </c>
      <c r="L9" s="43">
        <v>1</v>
      </c>
    </row>
    <row r="10" spans="2:12" ht="15" customHeight="1" x14ac:dyDescent="0.15">
      <c r="B10" s="1"/>
      <c r="C10" s="59"/>
      <c r="D10" s="115"/>
      <c r="E10" s="116"/>
      <c r="F10" s="19"/>
      <c r="G10" s="104" t="s">
        <v>43</v>
      </c>
      <c r="H10" s="27">
        <v>100</v>
      </c>
      <c r="I10" s="46">
        <v>66.666666666666657</v>
      </c>
      <c r="J10" s="31">
        <v>12.5</v>
      </c>
      <c r="K10" s="31">
        <v>20.833333333333336</v>
      </c>
      <c r="L10" s="42">
        <v>0</v>
      </c>
    </row>
    <row r="11" spans="2:12" ht="15" customHeight="1" x14ac:dyDescent="0.15">
      <c r="B11" s="1"/>
      <c r="C11" s="59"/>
      <c r="D11" s="115"/>
      <c r="E11" s="116"/>
      <c r="F11" s="18"/>
      <c r="G11" s="97"/>
      <c r="H11" s="29">
        <v>24</v>
      </c>
      <c r="I11" s="47">
        <v>16</v>
      </c>
      <c r="J11" s="30">
        <v>3</v>
      </c>
      <c r="K11" s="30">
        <v>5</v>
      </c>
      <c r="L11" s="43">
        <v>0</v>
      </c>
    </row>
    <row r="12" spans="2:12" ht="15" customHeight="1" x14ac:dyDescent="0.15">
      <c r="B12" s="1"/>
      <c r="C12" s="59"/>
      <c r="D12" s="115"/>
      <c r="E12" s="116"/>
      <c r="F12" s="19"/>
      <c r="G12" s="104" t="s">
        <v>79</v>
      </c>
      <c r="H12" s="27">
        <v>100</v>
      </c>
      <c r="I12" s="46">
        <v>100</v>
      </c>
      <c r="J12" s="31">
        <v>0</v>
      </c>
      <c r="K12" s="31">
        <v>0</v>
      </c>
      <c r="L12" s="42">
        <v>0</v>
      </c>
    </row>
    <row r="13" spans="2:12" ht="15" customHeight="1" x14ac:dyDescent="0.15">
      <c r="B13" s="1"/>
      <c r="C13" s="59"/>
      <c r="D13" s="117"/>
      <c r="E13" s="118"/>
      <c r="F13" s="23"/>
      <c r="G13" s="105"/>
      <c r="H13" s="32">
        <v>7</v>
      </c>
      <c r="I13" s="45">
        <v>7</v>
      </c>
      <c r="J13" s="33">
        <v>0</v>
      </c>
      <c r="K13" s="33">
        <v>0</v>
      </c>
      <c r="L13" s="41">
        <v>0</v>
      </c>
    </row>
    <row r="14" spans="2:12" ht="30" customHeight="1" x14ac:dyDescent="0.15">
      <c r="B14" s="1"/>
      <c r="C14" s="59"/>
      <c r="D14" s="14"/>
      <c r="E14" s="14"/>
      <c r="G14" s="12"/>
      <c r="H14" s="13"/>
      <c r="I14" s="13"/>
      <c r="J14" s="13"/>
      <c r="K14" s="13"/>
      <c r="L14" s="13"/>
    </row>
    <row r="15" spans="2:12" ht="24" customHeight="1" x14ac:dyDescent="0.15">
      <c r="B15" s="1"/>
      <c r="C15" s="58" t="s">
        <v>260</v>
      </c>
    </row>
    <row r="16" spans="2:12" ht="15" customHeight="1" x14ac:dyDescent="0.15">
      <c r="B16" s="1"/>
      <c r="C16" s="59"/>
      <c r="D16" s="2" t="s">
        <v>330</v>
      </c>
      <c r="E16" s="3"/>
      <c r="F16" s="3"/>
      <c r="G16" s="3"/>
      <c r="H16" s="4"/>
      <c r="I16" s="4">
        <v>1</v>
      </c>
      <c r="J16" s="5">
        <v>2</v>
      </c>
      <c r="K16" s="5">
        <v>3</v>
      </c>
      <c r="L16" s="6">
        <v>4</v>
      </c>
    </row>
    <row r="17" spans="2:12" ht="50.1" customHeight="1" x14ac:dyDescent="0.15">
      <c r="B17" s="1"/>
      <c r="C17" s="59"/>
      <c r="D17" s="21"/>
      <c r="E17" s="22"/>
      <c r="F17" s="22"/>
      <c r="G17" s="22"/>
      <c r="H17" s="20" t="s">
        <v>58</v>
      </c>
      <c r="I17" s="7" t="s">
        <v>44</v>
      </c>
      <c r="J17" s="8" t="s">
        <v>75</v>
      </c>
      <c r="K17" s="8" t="s">
        <v>45</v>
      </c>
      <c r="L17" s="9" t="s">
        <v>79</v>
      </c>
    </row>
    <row r="18" spans="2:12" ht="15" customHeight="1" x14ac:dyDescent="0.15">
      <c r="B18" s="1"/>
      <c r="C18" s="59"/>
      <c r="D18" s="17"/>
      <c r="E18" s="10"/>
      <c r="F18" s="10"/>
      <c r="G18" s="94" t="s">
        <v>58</v>
      </c>
      <c r="H18" s="25">
        <v>100</v>
      </c>
      <c r="I18" s="44">
        <v>82.289416846652259</v>
      </c>
      <c r="J18" s="26">
        <v>15.766738660907128</v>
      </c>
      <c r="K18" s="26">
        <v>1.5118790496760259</v>
      </c>
      <c r="L18" s="40">
        <v>0.43196544276457888</v>
      </c>
    </row>
    <row r="19" spans="2:12" ht="15" customHeight="1" x14ac:dyDescent="0.15">
      <c r="B19" s="1"/>
      <c r="C19" s="59"/>
      <c r="D19" s="23"/>
      <c r="E19" s="24"/>
      <c r="F19" s="24"/>
      <c r="G19" s="95"/>
      <c r="H19" s="32">
        <v>1389</v>
      </c>
      <c r="I19" s="45">
        <v>1143</v>
      </c>
      <c r="J19" s="33">
        <v>219</v>
      </c>
      <c r="K19" s="33">
        <v>21</v>
      </c>
      <c r="L19" s="41">
        <v>6</v>
      </c>
    </row>
    <row r="20" spans="2:12" ht="15" customHeight="1" x14ac:dyDescent="0.15">
      <c r="B20" s="1"/>
      <c r="C20" s="59"/>
      <c r="D20" s="111" t="s">
        <v>107</v>
      </c>
      <c r="E20" s="112"/>
      <c r="F20" s="17"/>
      <c r="G20" s="96" t="s">
        <v>42</v>
      </c>
      <c r="H20" s="25">
        <v>100</v>
      </c>
      <c r="I20" s="44">
        <v>85.010266940451757</v>
      </c>
      <c r="J20" s="26">
        <v>13.347022587268995</v>
      </c>
      <c r="K20" s="26">
        <v>1.2320328542094456</v>
      </c>
      <c r="L20" s="40">
        <v>0.41067761806981523</v>
      </c>
    </row>
    <row r="21" spans="2:12" ht="15" customHeight="1" x14ac:dyDescent="0.15">
      <c r="B21" s="1"/>
      <c r="C21" s="59"/>
      <c r="D21" s="113"/>
      <c r="E21" s="114"/>
      <c r="F21" s="18"/>
      <c r="G21" s="97"/>
      <c r="H21" s="29">
        <v>974</v>
      </c>
      <c r="I21" s="47">
        <v>828</v>
      </c>
      <c r="J21" s="30">
        <v>130</v>
      </c>
      <c r="K21" s="30">
        <v>12</v>
      </c>
      <c r="L21" s="43">
        <v>4</v>
      </c>
    </row>
    <row r="22" spans="2:12" ht="15" customHeight="1" x14ac:dyDescent="0.15">
      <c r="B22" s="1"/>
      <c r="C22" s="59"/>
      <c r="D22" s="119" t="s">
        <v>163</v>
      </c>
      <c r="E22" s="116"/>
      <c r="F22" s="19"/>
      <c r="G22" s="104" t="s">
        <v>75</v>
      </c>
      <c r="H22" s="27">
        <v>100</v>
      </c>
      <c r="I22" s="46">
        <v>76.123595505617985</v>
      </c>
      <c r="J22" s="31">
        <v>21.910112359550563</v>
      </c>
      <c r="K22" s="31">
        <v>1.4044943820224718</v>
      </c>
      <c r="L22" s="42">
        <v>0.5617977528089888</v>
      </c>
    </row>
    <row r="23" spans="2:12" ht="15" customHeight="1" x14ac:dyDescent="0.15">
      <c r="B23" s="1"/>
      <c r="C23" s="59"/>
      <c r="D23" s="115"/>
      <c r="E23" s="116"/>
      <c r="F23" s="18"/>
      <c r="G23" s="97"/>
      <c r="H23" s="29">
        <v>356</v>
      </c>
      <c r="I23" s="47">
        <v>271</v>
      </c>
      <c r="J23" s="30">
        <v>78</v>
      </c>
      <c r="K23" s="30">
        <v>5</v>
      </c>
      <c r="L23" s="43">
        <v>2</v>
      </c>
    </row>
    <row r="24" spans="2:12" ht="15" customHeight="1" x14ac:dyDescent="0.15">
      <c r="B24" s="1"/>
      <c r="C24" s="59"/>
      <c r="D24" s="115"/>
      <c r="E24" s="116"/>
      <c r="F24" s="19"/>
      <c r="G24" s="104" t="s">
        <v>43</v>
      </c>
      <c r="H24" s="27">
        <v>100</v>
      </c>
      <c r="I24" s="46">
        <v>73.584905660377359</v>
      </c>
      <c r="J24" s="31">
        <v>18.867924528301888</v>
      </c>
      <c r="K24" s="31">
        <v>7.5471698113207548</v>
      </c>
      <c r="L24" s="42">
        <v>0</v>
      </c>
    </row>
    <row r="25" spans="2:12" ht="15" customHeight="1" x14ac:dyDescent="0.15">
      <c r="B25" s="1"/>
      <c r="C25" s="59"/>
      <c r="D25" s="115"/>
      <c r="E25" s="116"/>
      <c r="F25" s="18"/>
      <c r="G25" s="97"/>
      <c r="H25" s="29">
        <v>53</v>
      </c>
      <c r="I25" s="47">
        <v>39</v>
      </c>
      <c r="J25" s="30">
        <v>10</v>
      </c>
      <c r="K25" s="30">
        <v>4</v>
      </c>
      <c r="L25" s="43">
        <v>0</v>
      </c>
    </row>
    <row r="26" spans="2:12" ht="15" customHeight="1" x14ac:dyDescent="0.15">
      <c r="B26" s="1"/>
      <c r="C26" s="59"/>
      <c r="D26" s="115"/>
      <c r="E26" s="116"/>
      <c r="F26" s="19"/>
      <c r="G26" s="104" t="s">
        <v>79</v>
      </c>
      <c r="H26" s="27">
        <v>100</v>
      </c>
      <c r="I26" s="46">
        <v>83.333333333333343</v>
      </c>
      <c r="J26" s="31">
        <v>16.666666666666664</v>
      </c>
      <c r="K26" s="31">
        <v>0</v>
      </c>
      <c r="L26" s="42">
        <v>0</v>
      </c>
    </row>
    <row r="27" spans="2:12" ht="15" customHeight="1" x14ac:dyDescent="0.15">
      <c r="B27" s="1"/>
      <c r="C27" s="59"/>
      <c r="D27" s="117"/>
      <c r="E27" s="118"/>
      <c r="F27" s="23"/>
      <c r="G27" s="105"/>
      <c r="H27" s="32">
        <v>6</v>
      </c>
      <c r="I27" s="45">
        <v>5</v>
      </c>
      <c r="J27" s="33">
        <v>1</v>
      </c>
      <c r="K27" s="33">
        <v>0</v>
      </c>
      <c r="L27" s="41">
        <v>0</v>
      </c>
    </row>
    <row r="28" spans="2:12" ht="30" customHeight="1" x14ac:dyDescent="0.15">
      <c r="B28" s="1"/>
      <c r="C28" s="59"/>
      <c r="D28" s="14"/>
      <c r="E28" s="14"/>
      <c r="G28" s="12"/>
      <c r="H28" s="13"/>
      <c r="I28" s="13"/>
      <c r="J28" s="13"/>
      <c r="K28" s="13"/>
      <c r="L28" s="13"/>
    </row>
    <row r="29" spans="2:12" ht="24" customHeight="1" x14ac:dyDescent="0.15">
      <c r="B29" s="1"/>
      <c r="C29" s="58" t="s">
        <v>261</v>
      </c>
    </row>
    <row r="30" spans="2:12" ht="15" customHeight="1" x14ac:dyDescent="0.15">
      <c r="B30" s="1"/>
      <c r="C30" s="59"/>
      <c r="D30" s="2" t="s">
        <v>330</v>
      </c>
      <c r="E30" s="3"/>
      <c r="F30" s="3"/>
      <c r="G30" s="3"/>
      <c r="H30" s="4"/>
      <c r="I30" s="4">
        <v>1</v>
      </c>
      <c r="J30" s="5">
        <v>2</v>
      </c>
      <c r="K30" s="5">
        <v>3</v>
      </c>
      <c r="L30" s="6">
        <v>4</v>
      </c>
    </row>
    <row r="31" spans="2:12" ht="50.1" customHeight="1" x14ac:dyDescent="0.15">
      <c r="B31" s="1"/>
      <c r="C31" s="59"/>
      <c r="D31" s="21"/>
      <c r="E31" s="22"/>
      <c r="F31" s="22"/>
      <c r="G31" s="22"/>
      <c r="H31" s="20" t="s">
        <v>58</v>
      </c>
      <c r="I31" s="7" t="s">
        <v>44</v>
      </c>
      <c r="J31" s="8" t="s">
        <v>75</v>
      </c>
      <c r="K31" s="8" t="s">
        <v>45</v>
      </c>
      <c r="L31" s="9" t="s">
        <v>79</v>
      </c>
    </row>
    <row r="32" spans="2:12" ht="15" customHeight="1" x14ac:dyDescent="0.15">
      <c r="B32" s="1"/>
      <c r="C32" s="59"/>
      <c r="D32" s="17"/>
      <c r="E32" s="10"/>
      <c r="F32" s="10"/>
      <c r="G32" s="94" t="s">
        <v>58</v>
      </c>
      <c r="H32" s="25">
        <v>100</v>
      </c>
      <c r="I32" s="44">
        <v>82.289416846652259</v>
      </c>
      <c r="J32" s="26">
        <v>15.766738660907128</v>
      </c>
      <c r="K32" s="26">
        <v>1.5118790496760259</v>
      </c>
      <c r="L32" s="40">
        <v>0.43196544276457888</v>
      </c>
    </row>
    <row r="33" spans="2:12" ht="15" customHeight="1" x14ac:dyDescent="0.15">
      <c r="B33" s="1"/>
      <c r="C33" s="59"/>
      <c r="D33" s="23"/>
      <c r="E33" s="24"/>
      <c r="F33" s="24"/>
      <c r="G33" s="95"/>
      <c r="H33" s="32">
        <v>1389</v>
      </c>
      <c r="I33" s="45">
        <v>1143</v>
      </c>
      <c r="J33" s="33">
        <v>219</v>
      </c>
      <c r="K33" s="33">
        <v>21</v>
      </c>
      <c r="L33" s="41">
        <v>6</v>
      </c>
    </row>
    <row r="34" spans="2:12" ht="15" customHeight="1" x14ac:dyDescent="0.15">
      <c r="B34" s="1"/>
      <c r="C34" s="59"/>
      <c r="D34" s="111" t="s">
        <v>107</v>
      </c>
      <c r="E34" s="112"/>
      <c r="F34" s="17"/>
      <c r="G34" s="96" t="s">
        <v>42</v>
      </c>
      <c r="H34" s="25">
        <v>100</v>
      </c>
      <c r="I34" s="44">
        <v>86.979166666666657</v>
      </c>
      <c r="J34" s="26">
        <v>11.458333333333332</v>
      </c>
      <c r="K34" s="26">
        <v>0.86805555555555558</v>
      </c>
      <c r="L34" s="40">
        <v>0.69444444444444442</v>
      </c>
    </row>
    <row r="35" spans="2:12" ht="15" customHeight="1" x14ac:dyDescent="0.15">
      <c r="B35" s="1"/>
      <c r="C35" s="59"/>
      <c r="D35" s="113"/>
      <c r="E35" s="114"/>
      <c r="F35" s="18"/>
      <c r="G35" s="97"/>
      <c r="H35" s="29">
        <v>576</v>
      </c>
      <c r="I35" s="47">
        <v>501</v>
      </c>
      <c r="J35" s="30">
        <v>66</v>
      </c>
      <c r="K35" s="30">
        <v>5</v>
      </c>
      <c r="L35" s="43">
        <v>4</v>
      </c>
    </row>
    <row r="36" spans="2:12" ht="15" customHeight="1" x14ac:dyDescent="0.15">
      <c r="B36" s="1"/>
      <c r="C36" s="59"/>
      <c r="D36" s="119" t="s">
        <v>162</v>
      </c>
      <c r="E36" s="116"/>
      <c r="F36" s="19"/>
      <c r="G36" s="104" t="s">
        <v>75</v>
      </c>
      <c r="H36" s="27">
        <v>100</v>
      </c>
      <c r="I36" s="46">
        <v>78.52459016393442</v>
      </c>
      <c r="J36" s="31">
        <v>19.508196721311474</v>
      </c>
      <c r="K36" s="31">
        <v>1.639344262295082</v>
      </c>
      <c r="L36" s="42">
        <v>0.32786885245901637</v>
      </c>
    </row>
    <row r="37" spans="2:12" ht="15" customHeight="1" x14ac:dyDescent="0.15">
      <c r="B37" s="1"/>
      <c r="C37" s="59"/>
      <c r="D37" s="115"/>
      <c r="E37" s="116"/>
      <c r="F37" s="18"/>
      <c r="G37" s="97"/>
      <c r="H37" s="29">
        <v>610</v>
      </c>
      <c r="I37" s="47">
        <v>479</v>
      </c>
      <c r="J37" s="30">
        <v>119</v>
      </c>
      <c r="K37" s="30">
        <v>10</v>
      </c>
      <c r="L37" s="43">
        <v>2</v>
      </c>
    </row>
    <row r="38" spans="2:12" ht="15" customHeight="1" x14ac:dyDescent="0.15">
      <c r="B38" s="1"/>
      <c r="C38" s="59"/>
      <c r="D38" s="115"/>
      <c r="E38" s="116"/>
      <c r="F38" s="19"/>
      <c r="G38" s="104" t="s">
        <v>43</v>
      </c>
      <c r="H38" s="27">
        <v>100</v>
      </c>
      <c r="I38" s="46">
        <v>80.829015544041454</v>
      </c>
      <c r="J38" s="31">
        <v>16.062176165803109</v>
      </c>
      <c r="K38" s="31">
        <v>3.1088082901554404</v>
      </c>
      <c r="L38" s="42">
        <v>0</v>
      </c>
    </row>
    <row r="39" spans="2:12" ht="15" customHeight="1" x14ac:dyDescent="0.15">
      <c r="B39" s="1"/>
      <c r="C39" s="59"/>
      <c r="D39" s="115"/>
      <c r="E39" s="116"/>
      <c r="F39" s="18"/>
      <c r="G39" s="97"/>
      <c r="H39" s="29">
        <v>193</v>
      </c>
      <c r="I39" s="47">
        <v>156</v>
      </c>
      <c r="J39" s="30">
        <v>31</v>
      </c>
      <c r="K39" s="30">
        <v>6</v>
      </c>
      <c r="L39" s="43">
        <v>0</v>
      </c>
    </row>
    <row r="40" spans="2:12" ht="15" customHeight="1" x14ac:dyDescent="0.15">
      <c r="B40" s="1"/>
      <c r="C40" s="59"/>
      <c r="D40" s="115"/>
      <c r="E40" s="116"/>
      <c r="F40" s="19"/>
      <c r="G40" s="104" t="s">
        <v>79</v>
      </c>
      <c r="H40" s="27">
        <v>100</v>
      </c>
      <c r="I40" s="46">
        <v>70</v>
      </c>
      <c r="J40" s="31">
        <v>30</v>
      </c>
      <c r="K40" s="31">
        <v>0</v>
      </c>
      <c r="L40" s="42">
        <v>0</v>
      </c>
    </row>
    <row r="41" spans="2:12" ht="15" customHeight="1" x14ac:dyDescent="0.15">
      <c r="B41" s="1"/>
      <c r="C41" s="59"/>
      <c r="D41" s="117"/>
      <c r="E41" s="118"/>
      <c r="F41" s="23"/>
      <c r="G41" s="105"/>
      <c r="H41" s="32">
        <v>10</v>
      </c>
      <c r="I41" s="45">
        <v>7</v>
      </c>
      <c r="J41" s="33">
        <v>3</v>
      </c>
      <c r="K41" s="33">
        <v>0</v>
      </c>
      <c r="L41" s="41">
        <v>0</v>
      </c>
    </row>
    <row r="42" spans="2:12" ht="30" customHeight="1" x14ac:dyDescent="0.15">
      <c r="B42" s="1"/>
      <c r="C42" s="59"/>
      <c r="D42" s="14"/>
      <c r="E42" s="14"/>
      <c r="G42" s="12"/>
      <c r="H42" s="13"/>
      <c r="I42" s="13"/>
      <c r="J42" s="13"/>
      <c r="K42" s="13"/>
      <c r="L42" s="13"/>
    </row>
    <row r="43" spans="2:12" ht="24" customHeight="1" x14ac:dyDescent="0.15">
      <c r="B43" s="1"/>
      <c r="C43" s="58" t="s">
        <v>262</v>
      </c>
    </row>
    <row r="44" spans="2:12" ht="15" customHeight="1" x14ac:dyDescent="0.15">
      <c r="B44" s="1"/>
      <c r="C44" s="59"/>
      <c r="D44" s="2" t="s">
        <v>330</v>
      </c>
      <c r="E44" s="3"/>
      <c r="F44" s="3"/>
      <c r="G44" s="3"/>
      <c r="H44" s="4"/>
      <c r="I44" s="4">
        <v>1</v>
      </c>
      <c r="J44" s="5">
        <v>2</v>
      </c>
      <c r="K44" s="5">
        <v>3</v>
      </c>
      <c r="L44" s="6">
        <v>4</v>
      </c>
    </row>
    <row r="45" spans="2:12" ht="50.1" customHeight="1" x14ac:dyDescent="0.15">
      <c r="B45" s="1"/>
      <c r="C45" s="59"/>
      <c r="D45" s="21"/>
      <c r="E45" s="22"/>
      <c r="F45" s="22"/>
      <c r="G45" s="22"/>
      <c r="H45" s="20" t="s">
        <v>58</v>
      </c>
      <c r="I45" s="7" t="s">
        <v>44</v>
      </c>
      <c r="J45" s="8" t="s">
        <v>75</v>
      </c>
      <c r="K45" s="8" t="s">
        <v>45</v>
      </c>
      <c r="L45" s="9" t="s">
        <v>79</v>
      </c>
    </row>
    <row r="46" spans="2:12" ht="15" customHeight="1" x14ac:dyDescent="0.15">
      <c r="B46" s="1"/>
      <c r="C46" s="59"/>
      <c r="D46" s="17"/>
      <c r="E46" s="10"/>
      <c r="F46" s="10"/>
      <c r="G46" s="94" t="s">
        <v>58</v>
      </c>
      <c r="H46" s="25">
        <v>100</v>
      </c>
      <c r="I46" s="44">
        <v>82.289416846652259</v>
      </c>
      <c r="J46" s="26">
        <v>15.766738660907128</v>
      </c>
      <c r="K46" s="26">
        <v>1.5118790496760259</v>
      </c>
      <c r="L46" s="40">
        <v>0.43196544276457888</v>
      </c>
    </row>
    <row r="47" spans="2:12" ht="15" customHeight="1" x14ac:dyDescent="0.15">
      <c r="B47" s="1"/>
      <c r="C47" s="59"/>
      <c r="D47" s="23"/>
      <c r="E47" s="24"/>
      <c r="F47" s="24"/>
      <c r="G47" s="95"/>
      <c r="H47" s="32">
        <v>1389</v>
      </c>
      <c r="I47" s="45">
        <v>1143</v>
      </c>
      <c r="J47" s="33">
        <v>219</v>
      </c>
      <c r="K47" s="33">
        <v>21</v>
      </c>
      <c r="L47" s="41">
        <v>6</v>
      </c>
    </row>
    <row r="48" spans="2:12" ht="15" customHeight="1" x14ac:dyDescent="0.15">
      <c r="B48" s="1"/>
      <c r="C48" s="59"/>
      <c r="D48" s="120" t="s">
        <v>263</v>
      </c>
      <c r="E48" s="121"/>
      <c r="F48" s="17"/>
      <c r="G48" s="96" t="s">
        <v>42</v>
      </c>
      <c r="H48" s="25">
        <v>100</v>
      </c>
      <c r="I48" s="44">
        <v>84.767707539984769</v>
      </c>
      <c r="J48" s="26">
        <v>14.013709063214014</v>
      </c>
      <c r="K48" s="26">
        <v>0.99009900990099009</v>
      </c>
      <c r="L48" s="40">
        <v>0.22848438690022849</v>
      </c>
    </row>
    <row r="49" spans="2:12" ht="15" customHeight="1" x14ac:dyDescent="0.15">
      <c r="B49" s="1"/>
      <c r="C49" s="59"/>
      <c r="D49" s="122"/>
      <c r="E49" s="123"/>
      <c r="F49" s="18"/>
      <c r="G49" s="97"/>
      <c r="H49" s="29">
        <v>1313</v>
      </c>
      <c r="I49" s="47">
        <v>1113</v>
      </c>
      <c r="J49" s="30">
        <v>184</v>
      </c>
      <c r="K49" s="30">
        <v>13</v>
      </c>
      <c r="L49" s="43">
        <v>3</v>
      </c>
    </row>
    <row r="50" spans="2:12" ht="15" customHeight="1" x14ac:dyDescent="0.15">
      <c r="B50" s="1"/>
      <c r="C50" s="59"/>
      <c r="D50" s="119" t="s">
        <v>139</v>
      </c>
      <c r="E50" s="116"/>
      <c r="F50" s="19"/>
      <c r="G50" s="104" t="s">
        <v>75</v>
      </c>
      <c r="H50" s="27">
        <v>100</v>
      </c>
      <c r="I50" s="46">
        <v>41.791044776119399</v>
      </c>
      <c r="J50" s="31">
        <v>49.253731343283583</v>
      </c>
      <c r="K50" s="31">
        <v>7.4626865671641784</v>
      </c>
      <c r="L50" s="42">
        <v>1.4925373134328357</v>
      </c>
    </row>
    <row r="51" spans="2:12" ht="15" customHeight="1" x14ac:dyDescent="0.15">
      <c r="B51" s="1"/>
      <c r="C51" s="59"/>
      <c r="D51" s="115"/>
      <c r="E51" s="116"/>
      <c r="F51" s="18"/>
      <c r="G51" s="97"/>
      <c r="H51" s="29">
        <v>67</v>
      </c>
      <c r="I51" s="47">
        <v>28</v>
      </c>
      <c r="J51" s="30">
        <v>33</v>
      </c>
      <c r="K51" s="30">
        <v>5</v>
      </c>
      <c r="L51" s="43">
        <v>1</v>
      </c>
    </row>
    <row r="52" spans="2:12" ht="15" customHeight="1" x14ac:dyDescent="0.15">
      <c r="B52" s="1"/>
      <c r="C52" s="59"/>
      <c r="D52" s="115"/>
      <c r="E52" s="116"/>
      <c r="F52" s="19"/>
      <c r="G52" s="104" t="s">
        <v>43</v>
      </c>
      <c r="H52" s="27">
        <v>100</v>
      </c>
      <c r="I52" s="46">
        <v>0</v>
      </c>
      <c r="J52" s="31">
        <v>25</v>
      </c>
      <c r="K52" s="31">
        <v>75</v>
      </c>
      <c r="L52" s="42">
        <v>0</v>
      </c>
    </row>
    <row r="53" spans="2:12" ht="15" customHeight="1" x14ac:dyDescent="0.15">
      <c r="B53" s="1"/>
      <c r="C53" s="59"/>
      <c r="D53" s="115"/>
      <c r="E53" s="116"/>
      <c r="F53" s="18"/>
      <c r="G53" s="97"/>
      <c r="H53" s="29">
        <v>4</v>
      </c>
      <c r="I53" s="47">
        <v>0</v>
      </c>
      <c r="J53" s="30">
        <v>1</v>
      </c>
      <c r="K53" s="30">
        <v>3</v>
      </c>
      <c r="L53" s="43">
        <v>0</v>
      </c>
    </row>
    <row r="54" spans="2:12" ht="15" customHeight="1" x14ac:dyDescent="0.15">
      <c r="B54" s="1"/>
      <c r="C54" s="59"/>
      <c r="D54" s="115"/>
      <c r="E54" s="116"/>
      <c r="F54" s="19"/>
      <c r="G54" s="104" t="s">
        <v>79</v>
      </c>
      <c r="H54" s="27">
        <v>100</v>
      </c>
      <c r="I54" s="46">
        <v>40</v>
      </c>
      <c r="J54" s="31">
        <v>20</v>
      </c>
      <c r="K54" s="31">
        <v>0</v>
      </c>
      <c r="L54" s="42">
        <v>40</v>
      </c>
    </row>
    <row r="55" spans="2:12" ht="15" customHeight="1" x14ac:dyDescent="0.15">
      <c r="B55" s="1"/>
      <c r="C55" s="59"/>
      <c r="D55" s="117"/>
      <c r="E55" s="118"/>
      <c r="F55" s="23"/>
      <c r="G55" s="105"/>
      <c r="H55" s="32">
        <v>5</v>
      </c>
      <c r="I55" s="45">
        <v>2</v>
      </c>
      <c r="J55" s="33">
        <v>1</v>
      </c>
      <c r="K55" s="33">
        <v>0</v>
      </c>
      <c r="L55" s="41">
        <v>2</v>
      </c>
    </row>
    <row r="56" spans="2:12" ht="30" customHeight="1" x14ac:dyDescent="0.15">
      <c r="B56" s="1"/>
      <c r="C56" s="59"/>
      <c r="D56" s="14"/>
      <c r="E56" s="14"/>
      <c r="G56" s="12"/>
      <c r="H56" s="13"/>
      <c r="I56" s="13"/>
      <c r="J56" s="13"/>
      <c r="K56" s="13"/>
      <c r="L56" s="13"/>
    </row>
  </sheetData>
  <mergeCells count="28">
    <mergeCell ref="D20:E21"/>
    <mergeCell ref="G4:G5"/>
    <mergeCell ref="G18:G19"/>
    <mergeCell ref="G6:G7"/>
    <mergeCell ref="G8:G9"/>
    <mergeCell ref="G10:G11"/>
    <mergeCell ref="G12:G13"/>
    <mergeCell ref="D6:E7"/>
    <mergeCell ref="D8:E13"/>
    <mergeCell ref="G20:G21"/>
    <mergeCell ref="G22:G23"/>
    <mergeCell ref="G24:G25"/>
    <mergeCell ref="G26:G27"/>
    <mergeCell ref="D22:E27"/>
    <mergeCell ref="D34:E35"/>
    <mergeCell ref="G32:G33"/>
    <mergeCell ref="G34:G35"/>
    <mergeCell ref="D36:E41"/>
    <mergeCell ref="D48:E49"/>
    <mergeCell ref="D50:E55"/>
    <mergeCell ref="G36:G37"/>
    <mergeCell ref="G38:G39"/>
    <mergeCell ref="G40:G41"/>
    <mergeCell ref="G54:G55"/>
    <mergeCell ref="G46:G47"/>
    <mergeCell ref="G48:G49"/>
    <mergeCell ref="G50:G51"/>
    <mergeCell ref="G52:G53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62">
    <tabColor indexed="45"/>
  </sheetPr>
  <dimension ref="B1:L60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8" t="s">
        <v>264</v>
      </c>
    </row>
    <row r="2" spans="2:12" ht="15" customHeight="1" x14ac:dyDescent="0.15">
      <c r="B2" s="1"/>
      <c r="C2" s="59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6">
        <v>4</v>
      </c>
    </row>
    <row r="3" spans="2:12" ht="50.1" customHeight="1" x14ac:dyDescent="0.15">
      <c r="B3" s="1"/>
      <c r="C3" s="59"/>
      <c r="D3" s="21"/>
      <c r="E3" s="22"/>
      <c r="F3" s="22"/>
      <c r="G3" s="22"/>
      <c r="H3" s="20" t="s">
        <v>58</v>
      </c>
      <c r="I3" s="7" t="s">
        <v>44</v>
      </c>
      <c r="J3" s="8" t="s">
        <v>75</v>
      </c>
      <c r="K3" s="8" t="s">
        <v>45</v>
      </c>
      <c r="L3" s="9" t="s">
        <v>79</v>
      </c>
    </row>
    <row r="4" spans="2:12" ht="18" customHeight="1" x14ac:dyDescent="0.15">
      <c r="B4" s="1"/>
      <c r="C4" s="59"/>
      <c r="D4" s="17"/>
      <c r="E4" s="10"/>
      <c r="F4" s="10"/>
      <c r="G4" s="94" t="s">
        <v>58</v>
      </c>
      <c r="H4" s="25">
        <v>100</v>
      </c>
      <c r="I4" s="44">
        <v>82.289416846652259</v>
      </c>
      <c r="J4" s="26">
        <v>15.766738660907128</v>
      </c>
      <c r="K4" s="26">
        <v>1.5118790496760259</v>
      </c>
      <c r="L4" s="40">
        <v>0.43196544276457888</v>
      </c>
    </row>
    <row r="5" spans="2:12" ht="18" customHeight="1" x14ac:dyDescent="0.15">
      <c r="B5" s="1"/>
      <c r="C5" s="59"/>
      <c r="D5" s="23"/>
      <c r="E5" s="24"/>
      <c r="F5" s="24"/>
      <c r="G5" s="95"/>
      <c r="H5" s="32">
        <v>1389</v>
      </c>
      <c r="I5" s="45">
        <v>1143</v>
      </c>
      <c r="J5" s="33">
        <v>219</v>
      </c>
      <c r="K5" s="33">
        <v>21</v>
      </c>
      <c r="L5" s="41">
        <v>6</v>
      </c>
    </row>
    <row r="6" spans="2:12" ht="18" customHeight="1" x14ac:dyDescent="0.15">
      <c r="B6" s="1"/>
      <c r="C6" s="59"/>
      <c r="D6" s="111" t="s">
        <v>265</v>
      </c>
      <c r="E6" s="112"/>
      <c r="F6" s="17"/>
      <c r="G6" s="96" t="s">
        <v>115</v>
      </c>
      <c r="H6" s="25">
        <v>100</v>
      </c>
      <c r="I6" s="44">
        <v>85.11904761904762</v>
      </c>
      <c r="J6" s="26">
        <v>11.904761904761903</v>
      </c>
      <c r="K6" s="26">
        <v>2.3809523809523809</v>
      </c>
      <c r="L6" s="40">
        <v>0.59523809523809523</v>
      </c>
    </row>
    <row r="7" spans="2:12" ht="18" customHeight="1" x14ac:dyDescent="0.15">
      <c r="B7" s="1"/>
      <c r="C7" s="59"/>
      <c r="D7" s="113"/>
      <c r="E7" s="114"/>
      <c r="F7" s="18"/>
      <c r="G7" s="97"/>
      <c r="H7" s="29">
        <v>168</v>
      </c>
      <c r="I7" s="47">
        <v>143</v>
      </c>
      <c r="J7" s="30">
        <v>20</v>
      </c>
      <c r="K7" s="30">
        <v>4</v>
      </c>
      <c r="L7" s="43">
        <v>1</v>
      </c>
    </row>
    <row r="8" spans="2:12" ht="18" customHeight="1" x14ac:dyDescent="0.15">
      <c r="B8" s="1"/>
      <c r="C8" s="59"/>
      <c r="D8" s="124" t="s">
        <v>183</v>
      </c>
      <c r="E8" s="125"/>
      <c r="F8" s="19"/>
      <c r="G8" s="104" t="s">
        <v>112</v>
      </c>
      <c r="H8" s="27">
        <v>100</v>
      </c>
      <c r="I8" s="49">
        <v>81.885245901639351</v>
      </c>
      <c r="J8" s="28">
        <v>16.311475409836067</v>
      </c>
      <c r="K8" s="28">
        <v>1.3934426229508197</v>
      </c>
      <c r="L8" s="48">
        <v>0.4098360655737705</v>
      </c>
    </row>
    <row r="9" spans="2:12" ht="18" customHeight="1" x14ac:dyDescent="0.15">
      <c r="B9" s="1"/>
      <c r="C9" s="59"/>
      <c r="D9" s="124"/>
      <c r="E9" s="125"/>
      <c r="F9" s="18"/>
      <c r="G9" s="97"/>
      <c r="H9" s="29">
        <v>1220</v>
      </c>
      <c r="I9" s="47">
        <v>999</v>
      </c>
      <c r="J9" s="30">
        <v>199</v>
      </c>
      <c r="K9" s="30">
        <v>17</v>
      </c>
      <c r="L9" s="43">
        <v>5</v>
      </c>
    </row>
    <row r="10" spans="2:12" ht="18" customHeight="1" x14ac:dyDescent="0.15">
      <c r="B10" s="1"/>
      <c r="C10" s="59"/>
      <c r="D10" s="124"/>
      <c r="E10" s="125"/>
      <c r="F10" s="19"/>
      <c r="G10" s="104" t="s">
        <v>79</v>
      </c>
      <c r="H10" s="27">
        <v>100</v>
      </c>
      <c r="I10" s="46">
        <v>100</v>
      </c>
      <c r="J10" s="31">
        <v>0</v>
      </c>
      <c r="K10" s="31">
        <v>0</v>
      </c>
      <c r="L10" s="42">
        <v>0</v>
      </c>
    </row>
    <row r="11" spans="2:12" ht="18" customHeight="1" x14ac:dyDescent="0.15">
      <c r="B11" s="1"/>
      <c r="C11" s="59"/>
      <c r="D11" s="126"/>
      <c r="E11" s="127"/>
      <c r="F11" s="23"/>
      <c r="G11" s="105"/>
      <c r="H11" s="32">
        <v>1</v>
      </c>
      <c r="I11" s="45">
        <v>1</v>
      </c>
      <c r="J11" s="33">
        <v>0</v>
      </c>
      <c r="K11" s="33">
        <v>0</v>
      </c>
      <c r="L11" s="41">
        <v>0</v>
      </c>
    </row>
    <row r="12" spans="2:12" ht="12" customHeight="1" x14ac:dyDescent="0.15"/>
    <row r="13" spans="2:12" ht="24" customHeight="1" x14ac:dyDescent="0.15">
      <c r="B13" s="1"/>
      <c r="C13" s="58" t="s">
        <v>266</v>
      </c>
    </row>
    <row r="14" spans="2:12" ht="15" customHeight="1" x14ac:dyDescent="0.15">
      <c r="B14" s="1"/>
      <c r="C14" s="59"/>
      <c r="D14" s="2" t="s">
        <v>330</v>
      </c>
      <c r="E14" s="3"/>
      <c r="F14" s="3"/>
      <c r="G14" s="3"/>
      <c r="H14" s="4"/>
      <c r="I14" s="4">
        <v>1</v>
      </c>
      <c r="J14" s="5">
        <v>2</v>
      </c>
      <c r="K14" s="5">
        <v>3</v>
      </c>
      <c r="L14" s="6">
        <v>4</v>
      </c>
    </row>
    <row r="15" spans="2:12" ht="50.1" customHeight="1" x14ac:dyDescent="0.15">
      <c r="B15" s="1"/>
      <c r="C15" s="59"/>
      <c r="D15" s="21"/>
      <c r="E15" s="22"/>
      <c r="F15" s="22"/>
      <c r="G15" s="22"/>
      <c r="H15" s="20" t="s">
        <v>58</v>
      </c>
      <c r="I15" s="7" t="s">
        <v>44</v>
      </c>
      <c r="J15" s="8" t="s">
        <v>75</v>
      </c>
      <c r="K15" s="8" t="s">
        <v>45</v>
      </c>
      <c r="L15" s="9" t="s">
        <v>79</v>
      </c>
    </row>
    <row r="16" spans="2:12" ht="18" customHeight="1" x14ac:dyDescent="0.15">
      <c r="B16" s="1"/>
      <c r="C16" s="59"/>
      <c r="D16" s="17"/>
      <c r="E16" s="10"/>
      <c r="F16" s="10"/>
      <c r="G16" s="94" t="s">
        <v>58</v>
      </c>
      <c r="H16" s="25">
        <v>100</v>
      </c>
      <c r="I16" s="44">
        <v>82.289416846652259</v>
      </c>
      <c r="J16" s="26">
        <v>15.766738660907128</v>
      </c>
      <c r="K16" s="26">
        <v>1.5118790496760259</v>
      </c>
      <c r="L16" s="40">
        <v>0.43196544276457888</v>
      </c>
    </row>
    <row r="17" spans="2:12" ht="18" customHeight="1" x14ac:dyDescent="0.15">
      <c r="B17" s="1"/>
      <c r="C17" s="59"/>
      <c r="D17" s="23"/>
      <c r="E17" s="24"/>
      <c r="F17" s="24"/>
      <c r="G17" s="95"/>
      <c r="H17" s="32">
        <v>1389</v>
      </c>
      <c r="I17" s="45">
        <v>1143</v>
      </c>
      <c r="J17" s="33">
        <v>219</v>
      </c>
      <c r="K17" s="33">
        <v>21</v>
      </c>
      <c r="L17" s="41">
        <v>6</v>
      </c>
    </row>
    <row r="18" spans="2:12" ht="18" customHeight="1" x14ac:dyDescent="0.15">
      <c r="B18" s="1"/>
      <c r="C18" s="59"/>
      <c r="D18" s="111" t="s">
        <v>267</v>
      </c>
      <c r="E18" s="112"/>
      <c r="F18" s="17"/>
      <c r="G18" s="96" t="s">
        <v>115</v>
      </c>
      <c r="H18" s="25">
        <v>100</v>
      </c>
      <c r="I18" s="44">
        <v>85.714285714285708</v>
      </c>
      <c r="J18" s="26">
        <v>10.714285714285714</v>
      </c>
      <c r="K18" s="26">
        <v>3.5714285714285712</v>
      </c>
      <c r="L18" s="40">
        <v>0</v>
      </c>
    </row>
    <row r="19" spans="2:12" ht="18" customHeight="1" x14ac:dyDescent="0.15">
      <c r="B19" s="1"/>
      <c r="C19" s="59"/>
      <c r="D19" s="113"/>
      <c r="E19" s="114"/>
      <c r="F19" s="18"/>
      <c r="G19" s="97"/>
      <c r="H19" s="29">
        <v>112</v>
      </c>
      <c r="I19" s="47">
        <v>96</v>
      </c>
      <c r="J19" s="30">
        <v>12</v>
      </c>
      <c r="K19" s="30">
        <v>4</v>
      </c>
      <c r="L19" s="43">
        <v>0</v>
      </c>
    </row>
    <row r="20" spans="2:12" ht="18" customHeight="1" x14ac:dyDescent="0.15">
      <c r="B20" s="1"/>
      <c r="C20" s="59"/>
      <c r="D20" s="124" t="s">
        <v>0</v>
      </c>
      <c r="E20" s="125"/>
      <c r="F20" s="19"/>
      <c r="G20" s="104" t="s">
        <v>112</v>
      </c>
      <c r="H20" s="27">
        <v>100</v>
      </c>
      <c r="I20" s="49">
        <v>81.982690794649884</v>
      </c>
      <c r="J20" s="28">
        <v>16.286388670338319</v>
      </c>
      <c r="K20" s="28">
        <v>1.3375295043273014</v>
      </c>
      <c r="L20" s="48">
        <v>0.39339103068450038</v>
      </c>
    </row>
    <row r="21" spans="2:12" ht="18" customHeight="1" x14ac:dyDescent="0.15">
      <c r="B21" s="1"/>
      <c r="C21" s="59"/>
      <c r="D21" s="124"/>
      <c r="E21" s="125"/>
      <c r="F21" s="18"/>
      <c r="G21" s="97"/>
      <c r="H21" s="29">
        <v>1271</v>
      </c>
      <c r="I21" s="47">
        <v>1042</v>
      </c>
      <c r="J21" s="30">
        <v>207</v>
      </c>
      <c r="K21" s="30">
        <v>17</v>
      </c>
      <c r="L21" s="43">
        <v>5</v>
      </c>
    </row>
    <row r="22" spans="2:12" ht="18" customHeight="1" x14ac:dyDescent="0.15">
      <c r="B22" s="1"/>
      <c r="C22" s="59"/>
      <c r="D22" s="124"/>
      <c r="E22" s="125"/>
      <c r="F22" s="19"/>
      <c r="G22" s="104" t="s">
        <v>79</v>
      </c>
      <c r="H22" s="27">
        <v>100</v>
      </c>
      <c r="I22" s="46">
        <v>83.333333333333343</v>
      </c>
      <c r="J22" s="31">
        <v>0</v>
      </c>
      <c r="K22" s="31">
        <v>0</v>
      </c>
      <c r="L22" s="42">
        <v>16.666666666666664</v>
      </c>
    </row>
    <row r="23" spans="2:12" ht="18" customHeight="1" x14ac:dyDescent="0.15">
      <c r="B23" s="1"/>
      <c r="C23" s="59"/>
      <c r="D23" s="126"/>
      <c r="E23" s="127"/>
      <c r="F23" s="23"/>
      <c r="G23" s="105"/>
      <c r="H23" s="32">
        <v>6</v>
      </c>
      <c r="I23" s="45">
        <v>5</v>
      </c>
      <c r="J23" s="33">
        <v>0</v>
      </c>
      <c r="K23" s="33">
        <v>0</v>
      </c>
      <c r="L23" s="41">
        <v>1</v>
      </c>
    </row>
    <row r="24" spans="2:12" ht="12" customHeight="1" x14ac:dyDescent="0.15"/>
    <row r="25" spans="2:12" ht="24" customHeight="1" x14ac:dyDescent="0.15">
      <c r="B25" s="1"/>
      <c r="C25" s="58" t="s">
        <v>268</v>
      </c>
    </row>
    <row r="26" spans="2:12" ht="15" customHeight="1" x14ac:dyDescent="0.15">
      <c r="B26" s="1"/>
      <c r="C26" s="59"/>
      <c r="D26" s="2" t="s">
        <v>330</v>
      </c>
      <c r="E26" s="3"/>
      <c r="F26" s="3"/>
      <c r="G26" s="3"/>
      <c r="H26" s="4"/>
      <c r="I26" s="4">
        <v>1</v>
      </c>
      <c r="J26" s="5">
        <v>2</v>
      </c>
      <c r="K26" s="5">
        <v>3</v>
      </c>
      <c r="L26" s="6">
        <v>4</v>
      </c>
    </row>
    <row r="27" spans="2:12" ht="50.1" customHeight="1" x14ac:dyDescent="0.15">
      <c r="B27" s="1"/>
      <c r="C27" s="59"/>
      <c r="D27" s="21"/>
      <c r="E27" s="22"/>
      <c r="F27" s="22"/>
      <c r="G27" s="22"/>
      <c r="H27" s="20" t="s">
        <v>58</v>
      </c>
      <c r="I27" s="7" t="s">
        <v>44</v>
      </c>
      <c r="J27" s="8" t="s">
        <v>75</v>
      </c>
      <c r="K27" s="8" t="s">
        <v>45</v>
      </c>
      <c r="L27" s="9" t="s">
        <v>79</v>
      </c>
    </row>
    <row r="28" spans="2:12" ht="18" customHeight="1" x14ac:dyDescent="0.15">
      <c r="B28" s="1"/>
      <c r="C28" s="59"/>
      <c r="D28" s="17"/>
      <c r="E28" s="10"/>
      <c r="F28" s="10"/>
      <c r="G28" s="94" t="s">
        <v>58</v>
      </c>
      <c r="H28" s="25">
        <v>100</v>
      </c>
      <c r="I28" s="44">
        <v>82.289416846652259</v>
      </c>
      <c r="J28" s="26">
        <v>15.766738660907128</v>
      </c>
      <c r="K28" s="26">
        <v>1.5118790496760259</v>
      </c>
      <c r="L28" s="40">
        <v>0.43196544276457888</v>
      </c>
    </row>
    <row r="29" spans="2:12" ht="18" customHeight="1" x14ac:dyDescent="0.15">
      <c r="B29" s="1"/>
      <c r="C29" s="59"/>
      <c r="D29" s="23"/>
      <c r="E29" s="24"/>
      <c r="F29" s="24"/>
      <c r="G29" s="95"/>
      <c r="H29" s="32">
        <v>1389</v>
      </c>
      <c r="I29" s="45">
        <v>1143</v>
      </c>
      <c r="J29" s="33">
        <v>219</v>
      </c>
      <c r="K29" s="33">
        <v>21</v>
      </c>
      <c r="L29" s="41">
        <v>6</v>
      </c>
    </row>
    <row r="30" spans="2:12" ht="18" customHeight="1" x14ac:dyDescent="0.15">
      <c r="B30" s="1"/>
      <c r="C30" s="59"/>
      <c r="D30" s="111" t="s">
        <v>269</v>
      </c>
      <c r="E30" s="112"/>
      <c r="F30" s="17"/>
      <c r="G30" s="96" t="s">
        <v>115</v>
      </c>
      <c r="H30" s="25">
        <v>100</v>
      </c>
      <c r="I30" s="44">
        <v>70.886075949367083</v>
      </c>
      <c r="J30" s="26">
        <v>22.784810126582279</v>
      </c>
      <c r="K30" s="26">
        <v>5.0632911392405067</v>
      </c>
      <c r="L30" s="40">
        <v>1.2658227848101267</v>
      </c>
    </row>
    <row r="31" spans="2:12" ht="18" customHeight="1" x14ac:dyDescent="0.15">
      <c r="B31" s="1"/>
      <c r="C31" s="59"/>
      <c r="D31" s="113"/>
      <c r="E31" s="114"/>
      <c r="F31" s="18"/>
      <c r="G31" s="97"/>
      <c r="H31" s="29">
        <v>79</v>
      </c>
      <c r="I31" s="47">
        <v>56</v>
      </c>
      <c r="J31" s="30">
        <v>18</v>
      </c>
      <c r="K31" s="30">
        <v>4</v>
      </c>
      <c r="L31" s="43">
        <v>1</v>
      </c>
    </row>
    <row r="32" spans="2:12" ht="18" customHeight="1" x14ac:dyDescent="0.15">
      <c r="B32" s="1"/>
      <c r="C32" s="59"/>
      <c r="D32" s="124" t="s">
        <v>1</v>
      </c>
      <c r="E32" s="125"/>
      <c r="F32" s="19"/>
      <c r="G32" s="104" t="s">
        <v>112</v>
      </c>
      <c r="H32" s="27">
        <v>100</v>
      </c>
      <c r="I32" s="49">
        <v>83.001531393568158</v>
      </c>
      <c r="J32" s="28">
        <v>15.390505359877487</v>
      </c>
      <c r="K32" s="28">
        <v>1.3016845329249618</v>
      </c>
      <c r="L32" s="48">
        <v>0.30627871362940279</v>
      </c>
    </row>
    <row r="33" spans="2:12" ht="18" customHeight="1" x14ac:dyDescent="0.15">
      <c r="B33" s="1"/>
      <c r="C33" s="59"/>
      <c r="D33" s="124"/>
      <c r="E33" s="125"/>
      <c r="F33" s="18"/>
      <c r="G33" s="97"/>
      <c r="H33" s="29">
        <v>1306</v>
      </c>
      <c r="I33" s="47">
        <v>1084</v>
      </c>
      <c r="J33" s="30">
        <v>201</v>
      </c>
      <c r="K33" s="30">
        <v>17</v>
      </c>
      <c r="L33" s="43">
        <v>4</v>
      </c>
    </row>
    <row r="34" spans="2:12" ht="18" customHeight="1" x14ac:dyDescent="0.15">
      <c r="B34" s="1"/>
      <c r="C34" s="59"/>
      <c r="D34" s="124"/>
      <c r="E34" s="125"/>
      <c r="F34" s="19"/>
      <c r="G34" s="104" t="s">
        <v>79</v>
      </c>
      <c r="H34" s="27">
        <v>100</v>
      </c>
      <c r="I34" s="46">
        <v>75</v>
      </c>
      <c r="J34" s="31">
        <v>0</v>
      </c>
      <c r="K34" s="31">
        <v>0</v>
      </c>
      <c r="L34" s="42">
        <v>25</v>
      </c>
    </row>
    <row r="35" spans="2:12" ht="18" customHeight="1" x14ac:dyDescent="0.15">
      <c r="B35" s="1"/>
      <c r="C35" s="59"/>
      <c r="D35" s="126"/>
      <c r="E35" s="127"/>
      <c r="F35" s="23"/>
      <c r="G35" s="105"/>
      <c r="H35" s="32">
        <v>4</v>
      </c>
      <c r="I35" s="45">
        <v>3</v>
      </c>
      <c r="J35" s="33">
        <v>0</v>
      </c>
      <c r="K35" s="33">
        <v>0</v>
      </c>
      <c r="L35" s="41">
        <v>1</v>
      </c>
    </row>
    <row r="36" spans="2:12" ht="12" customHeight="1" x14ac:dyDescent="0.15"/>
    <row r="37" spans="2:12" ht="24" customHeight="1" x14ac:dyDescent="0.15">
      <c r="B37" s="1"/>
      <c r="C37" s="58" t="s">
        <v>270</v>
      </c>
    </row>
    <row r="38" spans="2:12" ht="15" customHeight="1" x14ac:dyDescent="0.15">
      <c r="B38" s="1"/>
      <c r="C38" s="59"/>
      <c r="D38" s="2" t="s">
        <v>330</v>
      </c>
      <c r="E38" s="3"/>
      <c r="F38" s="3"/>
      <c r="G38" s="3"/>
      <c r="H38" s="4"/>
      <c r="I38" s="4">
        <v>1</v>
      </c>
      <c r="J38" s="5">
        <v>2</v>
      </c>
      <c r="K38" s="5">
        <v>3</v>
      </c>
      <c r="L38" s="6">
        <v>4</v>
      </c>
    </row>
    <row r="39" spans="2:12" ht="50.1" customHeight="1" x14ac:dyDescent="0.15">
      <c r="B39" s="1"/>
      <c r="C39" s="59"/>
      <c r="D39" s="21"/>
      <c r="E39" s="22"/>
      <c r="F39" s="22"/>
      <c r="G39" s="22"/>
      <c r="H39" s="20" t="s">
        <v>58</v>
      </c>
      <c r="I39" s="7" t="s">
        <v>44</v>
      </c>
      <c r="J39" s="8" t="s">
        <v>75</v>
      </c>
      <c r="K39" s="8" t="s">
        <v>45</v>
      </c>
      <c r="L39" s="9" t="s">
        <v>79</v>
      </c>
    </row>
    <row r="40" spans="2:12" ht="18" customHeight="1" x14ac:dyDescent="0.15">
      <c r="B40" s="1"/>
      <c r="C40" s="59"/>
      <c r="D40" s="17"/>
      <c r="E40" s="10"/>
      <c r="F40" s="10"/>
      <c r="G40" s="94" t="s">
        <v>58</v>
      </c>
      <c r="H40" s="25">
        <v>100</v>
      </c>
      <c r="I40" s="44">
        <v>82.289416846652259</v>
      </c>
      <c r="J40" s="26">
        <v>15.766738660907128</v>
      </c>
      <c r="K40" s="26">
        <v>1.5118790496760259</v>
      </c>
      <c r="L40" s="40">
        <v>0.43196544276457888</v>
      </c>
    </row>
    <row r="41" spans="2:12" ht="18" customHeight="1" x14ac:dyDescent="0.15">
      <c r="B41" s="1"/>
      <c r="C41" s="59"/>
      <c r="D41" s="23"/>
      <c r="E41" s="24"/>
      <c r="F41" s="24"/>
      <c r="G41" s="95"/>
      <c r="H41" s="32">
        <v>1389</v>
      </c>
      <c r="I41" s="45">
        <v>1143</v>
      </c>
      <c r="J41" s="33">
        <v>219</v>
      </c>
      <c r="K41" s="33">
        <v>21</v>
      </c>
      <c r="L41" s="41">
        <v>6</v>
      </c>
    </row>
    <row r="42" spans="2:12" ht="18" customHeight="1" x14ac:dyDescent="0.15">
      <c r="B42" s="1"/>
      <c r="C42" s="59"/>
      <c r="D42" s="111" t="s">
        <v>272</v>
      </c>
      <c r="E42" s="112"/>
      <c r="F42" s="17"/>
      <c r="G42" s="96" t="s">
        <v>115</v>
      </c>
      <c r="H42" s="25">
        <v>100</v>
      </c>
      <c r="I42" s="44">
        <v>78.698224852071007</v>
      </c>
      <c r="J42" s="26">
        <v>18.934911242603551</v>
      </c>
      <c r="K42" s="26">
        <v>1.7751479289940828</v>
      </c>
      <c r="L42" s="40">
        <v>0.59171597633136097</v>
      </c>
    </row>
    <row r="43" spans="2:12" ht="18" customHeight="1" x14ac:dyDescent="0.15">
      <c r="B43" s="1"/>
      <c r="C43" s="59"/>
      <c r="D43" s="113"/>
      <c r="E43" s="114"/>
      <c r="F43" s="18"/>
      <c r="G43" s="97"/>
      <c r="H43" s="29">
        <v>169</v>
      </c>
      <c r="I43" s="47">
        <v>133</v>
      </c>
      <c r="J43" s="30">
        <v>32</v>
      </c>
      <c r="K43" s="30">
        <v>3</v>
      </c>
      <c r="L43" s="43">
        <v>1</v>
      </c>
    </row>
    <row r="44" spans="2:12" ht="18" customHeight="1" x14ac:dyDescent="0.15">
      <c r="B44" s="1"/>
      <c r="C44" s="59"/>
      <c r="D44" s="124" t="s">
        <v>2</v>
      </c>
      <c r="E44" s="125"/>
      <c r="F44" s="19"/>
      <c r="G44" s="104" t="s">
        <v>112</v>
      </c>
      <c r="H44" s="27">
        <v>100</v>
      </c>
      <c r="I44" s="49">
        <v>82.880658436213992</v>
      </c>
      <c r="J44" s="28">
        <v>15.308641975308642</v>
      </c>
      <c r="K44" s="28">
        <v>1.4814814814814816</v>
      </c>
      <c r="L44" s="48">
        <v>0.32921810699588477</v>
      </c>
    </row>
    <row r="45" spans="2:12" ht="18" customHeight="1" x14ac:dyDescent="0.15">
      <c r="B45" s="1"/>
      <c r="C45" s="59"/>
      <c r="D45" s="124"/>
      <c r="E45" s="125"/>
      <c r="F45" s="18"/>
      <c r="G45" s="97"/>
      <c r="H45" s="29">
        <v>1215</v>
      </c>
      <c r="I45" s="47">
        <v>1007</v>
      </c>
      <c r="J45" s="30">
        <v>186</v>
      </c>
      <c r="K45" s="30">
        <v>18</v>
      </c>
      <c r="L45" s="43">
        <v>4</v>
      </c>
    </row>
    <row r="46" spans="2:12" ht="18" customHeight="1" x14ac:dyDescent="0.15">
      <c r="B46" s="1"/>
      <c r="C46" s="59"/>
      <c r="D46" s="124"/>
      <c r="E46" s="125"/>
      <c r="F46" s="19"/>
      <c r="G46" s="104" t="s">
        <v>79</v>
      </c>
      <c r="H46" s="27">
        <v>100</v>
      </c>
      <c r="I46" s="46">
        <v>60</v>
      </c>
      <c r="J46" s="31">
        <v>20</v>
      </c>
      <c r="K46" s="31">
        <v>0</v>
      </c>
      <c r="L46" s="42">
        <v>20</v>
      </c>
    </row>
    <row r="47" spans="2:12" ht="18" customHeight="1" x14ac:dyDescent="0.15">
      <c r="B47" s="1"/>
      <c r="C47" s="59"/>
      <c r="D47" s="126"/>
      <c r="E47" s="127"/>
      <c r="F47" s="23"/>
      <c r="G47" s="105"/>
      <c r="H47" s="32">
        <v>5</v>
      </c>
      <c r="I47" s="45">
        <v>3</v>
      </c>
      <c r="J47" s="33">
        <v>1</v>
      </c>
      <c r="K47" s="33">
        <v>0</v>
      </c>
      <c r="L47" s="41">
        <v>1</v>
      </c>
    </row>
    <row r="48" spans="2:12" ht="12" customHeight="1" x14ac:dyDescent="0.15"/>
    <row r="49" spans="2:12" ht="24" customHeight="1" x14ac:dyDescent="0.15">
      <c r="B49" s="1"/>
      <c r="C49" s="58" t="s">
        <v>271</v>
      </c>
    </row>
    <row r="50" spans="2:12" ht="15" customHeight="1" x14ac:dyDescent="0.15">
      <c r="B50" s="1"/>
      <c r="C50" s="59"/>
      <c r="D50" s="2" t="s">
        <v>330</v>
      </c>
      <c r="E50" s="3"/>
      <c r="F50" s="3"/>
      <c r="G50" s="3"/>
      <c r="H50" s="4"/>
      <c r="I50" s="4">
        <v>1</v>
      </c>
      <c r="J50" s="5">
        <v>2</v>
      </c>
      <c r="K50" s="5">
        <v>3</v>
      </c>
      <c r="L50" s="6">
        <v>4</v>
      </c>
    </row>
    <row r="51" spans="2:12" ht="50.1" customHeight="1" x14ac:dyDescent="0.15">
      <c r="B51" s="1"/>
      <c r="C51" s="59"/>
      <c r="D51" s="21"/>
      <c r="E51" s="22"/>
      <c r="F51" s="22"/>
      <c r="G51" s="22"/>
      <c r="H51" s="20" t="s">
        <v>58</v>
      </c>
      <c r="I51" s="7" t="s">
        <v>44</v>
      </c>
      <c r="J51" s="8" t="s">
        <v>75</v>
      </c>
      <c r="K51" s="8" t="s">
        <v>45</v>
      </c>
      <c r="L51" s="9" t="s">
        <v>79</v>
      </c>
    </row>
    <row r="52" spans="2:12" ht="18" customHeight="1" x14ac:dyDescent="0.15">
      <c r="B52" s="1"/>
      <c r="C52" s="59"/>
      <c r="D52" s="17"/>
      <c r="E52" s="10"/>
      <c r="F52" s="10"/>
      <c r="G52" s="94" t="s">
        <v>58</v>
      </c>
      <c r="H52" s="25">
        <v>100</v>
      </c>
      <c r="I52" s="44">
        <v>82.289416846652259</v>
      </c>
      <c r="J52" s="26">
        <v>15.766738660907128</v>
      </c>
      <c r="K52" s="26">
        <v>1.5118790496760259</v>
      </c>
      <c r="L52" s="40">
        <v>0.43196544276457888</v>
      </c>
    </row>
    <row r="53" spans="2:12" ht="18" customHeight="1" x14ac:dyDescent="0.15">
      <c r="B53" s="1"/>
      <c r="C53" s="59"/>
      <c r="D53" s="23"/>
      <c r="E53" s="24"/>
      <c r="F53" s="24"/>
      <c r="G53" s="95"/>
      <c r="H53" s="32">
        <v>1389</v>
      </c>
      <c r="I53" s="45">
        <v>1143</v>
      </c>
      <c r="J53" s="33">
        <v>219</v>
      </c>
      <c r="K53" s="33">
        <v>21</v>
      </c>
      <c r="L53" s="41">
        <v>6</v>
      </c>
    </row>
    <row r="54" spans="2:12" ht="18" customHeight="1" x14ac:dyDescent="0.15">
      <c r="B54" s="1"/>
      <c r="C54" s="59"/>
      <c r="D54" s="111" t="s">
        <v>273</v>
      </c>
      <c r="E54" s="112"/>
      <c r="F54" s="17"/>
      <c r="G54" s="96" t="s">
        <v>115</v>
      </c>
      <c r="H54" s="25">
        <v>100</v>
      </c>
      <c r="I54" s="44">
        <v>74.496644295302019</v>
      </c>
      <c r="J54" s="26">
        <v>22.14765100671141</v>
      </c>
      <c r="K54" s="26">
        <v>2.6845637583892619</v>
      </c>
      <c r="L54" s="40">
        <v>0.67114093959731547</v>
      </c>
    </row>
    <row r="55" spans="2:12" ht="18" customHeight="1" x14ac:dyDescent="0.15">
      <c r="B55" s="1"/>
      <c r="C55" s="59"/>
      <c r="D55" s="113"/>
      <c r="E55" s="114"/>
      <c r="F55" s="18"/>
      <c r="G55" s="97"/>
      <c r="H55" s="29">
        <v>149</v>
      </c>
      <c r="I55" s="47">
        <v>111</v>
      </c>
      <c r="J55" s="30">
        <v>33</v>
      </c>
      <c r="K55" s="30">
        <v>4</v>
      </c>
      <c r="L55" s="43">
        <v>1</v>
      </c>
    </row>
    <row r="56" spans="2:12" ht="18" customHeight="1" x14ac:dyDescent="0.15">
      <c r="B56" s="1"/>
      <c r="C56" s="59"/>
      <c r="D56" s="128" t="s">
        <v>184</v>
      </c>
      <c r="E56" s="129"/>
      <c r="F56" s="19"/>
      <c r="G56" s="104" t="s">
        <v>112</v>
      </c>
      <c r="H56" s="27">
        <v>100</v>
      </c>
      <c r="I56" s="49">
        <v>83.252032520325201</v>
      </c>
      <c r="J56" s="28">
        <v>14.959349593495935</v>
      </c>
      <c r="K56" s="28">
        <v>1.3821138211382114</v>
      </c>
      <c r="L56" s="48">
        <v>0.40650406504065045</v>
      </c>
    </row>
    <row r="57" spans="2:12" ht="18" customHeight="1" x14ac:dyDescent="0.15">
      <c r="B57" s="1"/>
      <c r="C57" s="59"/>
      <c r="D57" s="128"/>
      <c r="E57" s="129"/>
      <c r="F57" s="18"/>
      <c r="G57" s="97"/>
      <c r="H57" s="29">
        <v>1230</v>
      </c>
      <c r="I57" s="47">
        <v>1024</v>
      </c>
      <c r="J57" s="30">
        <v>184</v>
      </c>
      <c r="K57" s="30">
        <v>17</v>
      </c>
      <c r="L57" s="43">
        <v>5</v>
      </c>
    </row>
    <row r="58" spans="2:12" ht="18" customHeight="1" x14ac:dyDescent="0.15">
      <c r="B58" s="1"/>
      <c r="C58" s="59"/>
      <c r="D58" s="128"/>
      <c r="E58" s="129"/>
      <c r="F58" s="19"/>
      <c r="G58" s="104" t="s">
        <v>79</v>
      </c>
      <c r="H58" s="27">
        <v>100</v>
      </c>
      <c r="I58" s="46">
        <v>80</v>
      </c>
      <c r="J58" s="31">
        <v>20</v>
      </c>
      <c r="K58" s="31">
        <v>0</v>
      </c>
      <c r="L58" s="42">
        <v>0</v>
      </c>
    </row>
    <row r="59" spans="2:12" ht="18" customHeight="1" x14ac:dyDescent="0.15">
      <c r="B59" s="1"/>
      <c r="C59" s="59"/>
      <c r="D59" s="130"/>
      <c r="E59" s="131"/>
      <c r="F59" s="23"/>
      <c r="G59" s="105"/>
      <c r="H59" s="32">
        <v>10</v>
      </c>
      <c r="I59" s="45">
        <v>8</v>
      </c>
      <c r="J59" s="33">
        <v>2</v>
      </c>
      <c r="K59" s="33">
        <v>0</v>
      </c>
      <c r="L59" s="41">
        <v>0</v>
      </c>
    </row>
    <row r="60" spans="2:12" ht="12" customHeight="1" x14ac:dyDescent="0.15"/>
  </sheetData>
  <mergeCells count="30">
    <mergeCell ref="G52:G53"/>
    <mergeCell ref="D54:E55"/>
    <mergeCell ref="G54:G55"/>
    <mergeCell ref="D56:E59"/>
    <mergeCell ref="G56:G57"/>
    <mergeCell ref="G58:G59"/>
    <mergeCell ref="G40:G41"/>
    <mergeCell ref="D42:E43"/>
    <mergeCell ref="G42:G43"/>
    <mergeCell ref="D44:E47"/>
    <mergeCell ref="G44:G45"/>
    <mergeCell ref="G46:G47"/>
    <mergeCell ref="G28:G29"/>
    <mergeCell ref="D30:E31"/>
    <mergeCell ref="G30:G31"/>
    <mergeCell ref="D32:E35"/>
    <mergeCell ref="G32:G33"/>
    <mergeCell ref="G34:G35"/>
    <mergeCell ref="G16:G17"/>
    <mergeCell ref="D18:E19"/>
    <mergeCell ref="G18:G19"/>
    <mergeCell ref="D20:E23"/>
    <mergeCell ref="G20:G21"/>
    <mergeCell ref="G22:G23"/>
    <mergeCell ref="G4:G5"/>
    <mergeCell ref="G6:G7"/>
    <mergeCell ref="G8:G9"/>
    <mergeCell ref="G10:G11"/>
    <mergeCell ref="D6:E7"/>
    <mergeCell ref="D8:E11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63">
    <tabColor indexed="45"/>
  </sheetPr>
  <dimension ref="B1:L49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8" t="s">
        <v>275</v>
      </c>
    </row>
    <row r="2" spans="2:12" ht="15" customHeight="1" x14ac:dyDescent="0.15">
      <c r="B2" s="1"/>
      <c r="C2" s="59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6">
        <v>4</v>
      </c>
    </row>
    <row r="3" spans="2:12" ht="50.1" customHeight="1" x14ac:dyDescent="0.15">
      <c r="B3" s="1"/>
      <c r="C3" s="59"/>
      <c r="D3" s="21"/>
      <c r="E3" s="22"/>
      <c r="F3" s="22"/>
      <c r="G3" s="22"/>
      <c r="H3" s="20" t="s">
        <v>58</v>
      </c>
      <c r="I3" s="7" t="s">
        <v>44</v>
      </c>
      <c r="J3" s="8" t="s">
        <v>75</v>
      </c>
      <c r="K3" s="8" t="s">
        <v>45</v>
      </c>
      <c r="L3" s="9" t="s">
        <v>79</v>
      </c>
    </row>
    <row r="4" spans="2:12" ht="18" customHeight="1" x14ac:dyDescent="0.15">
      <c r="B4" s="1"/>
      <c r="C4" s="59"/>
      <c r="D4" s="17"/>
      <c r="E4" s="10"/>
      <c r="F4" s="10"/>
      <c r="G4" s="94" t="s">
        <v>58</v>
      </c>
      <c r="H4" s="25">
        <v>100</v>
      </c>
      <c r="I4" s="44">
        <v>82.289416846652259</v>
      </c>
      <c r="J4" s="26">
        <v>15.766738660907128</v>
      </c>
      <c r="K4" s="26">
        <v>1.5118790496760259</v>
      </c>
      <c r="L4" s="40">
        <v>0.43196544276457888</v>
      </c>
    </row>
    <row r="5" spans="2:12" ht="18" customHeight="1" x14ac:dyDescent="0.15">
      <c r="B5" s="1"/>
      <c r="C5" s="59"/>
      <c r="D5" s="23"/>
      <c r="E5" s="24"/>
      <c r="F5" s="24"/>
      <c r="G5" s="95"/>
      <c r="H5" s="32">
        <v>1389</v>
      </c>
      <c r="I5" s="45">
        <v>1143</v>
      </c>
      <c r="J5" s="33">
        <v>219</v>
      </c>
      <c r="K5" s="33">
        <v>21</v>
      </c>
      <c r="L5" s="41">
        <v>6</v>
      </c>
    </row>
    <row r="6" spans="2:12" ht="18" customHeight="1" x14ac:dyDescent="0.15">
      <c r="B6" s="1"/>
      <c r="C6" s="59"/>
      <c r="D6" s="111" t="s">
        <v>276</v>
      </c>
      <c r="E6" s="112"/>
      <c r="F6" s="17"/>
      <c r="G6" s="96" t="s">
        <v>111</v>
      </c>
      <c r="H6" s="25">
        <v>100</v>
      </c>
      <c r="I6" s="44">
        <v>81.553398058252426</v>
      </c>
      <c r="J6" s="26">
        <v>15.857605177993527</v>
      </c>
      <c r="K6" s="26">
        <v>2.5889967637540456</v>
      </c>
      <c r="L6" s="40">
        <v>0</v>
      </c>
    </row>
    <row r="7" spans="2:12" ht="18" customHeight="1" x14ac:dyDescent="0.15">
      <c r="B7" s="1"/>
      <c r="C7" s="59"/>
      <c r="D7" s="113"/>
      <c r="E7" s="114"/>
      <c r="F7" s="18"/>
      <c r="G7" s="97"/>
      <c r="H7" s="29">
        <v>309</v>
      </c>
      <c r="I7" s="47">
        <v>252</v>
      </c>
      <c r="J7" s="30">
        <v>49</v>
      </c>
      <c r="K7" s="30">
        <v>8</v>
      </c>
      <c r="L7" s="43">
        <v>0</v>
      </c>
    </row>
    <row r="8" spans="2:12" ht="18" customHeight="1" x14ac:dyDescent="0.15">
      <c r="B8" s="1"/>
      <c r="C8" s="59"/>
      <c r="D8" s="124" t="s">
        <v>183</v>
      </c>
      <c r="E8" s="125"/>
      <c r="F8" s="19"/>
      <c r="G8" s="104" t="s">
        <v>113</v>
      </c>
      <c r="H8" s="27">
        <v>100</v>
      </c>
      <c r="I8" s="49">
        <v>82.479030754892818</v>
      </c>
      <c r="J8" s="28">
        <v>15.843429636533084</v>
      </c>
      <c r="K8" s="28">
        <v>1.2115563839701771</v>
      </c>
      <c r="L8" s="48">
        <v>0.46598322460391423</v>
      </c>
    </row>
    <row r="9" spans="2:12" ht="18" customHeight="1" x14ac:dyDescent="0.15">
      <c r="B9" s="1"/>
      <c r="C9" s="59"/>
      <c r="D9" s="124"/>
      <c r="E9" s="125"/>
      <c r="F9" s="18"/>
      <c r="G9" s="97"/>
      <c r="H9" s="29">
        <v>1073</v>
      </c>
      <c r="I9" s="47">
        <v>885</v>
      </c>
      <c r="J9" s="30">
        <v>170</v>
      </c>
      <c r="K9" s="30">
        <v>13</v>
      </c>
      <c r="L9" s="43">
        <v>5</v>
      </c>
    </row>
    <row r="10" spans="2:12" ht="18" customHeight="1" x14ac:dyDescent="0.15">
      <c r="B10" s="1"/>
      <c r="C10" s="59"/>
      <c r="D10" s="124"/>
      <c r="E10" s="125"/>
      <c r="F10" s="19"/>
      <c r="G10" s="104" t="s">
        <v>79</v>
      </c>
      <c r="H10" s="27">
        <v>100</v>
      </c>
      <c r="I10" s="46">
        <v>85.714285714285708</v>
      </c>
      <c r="J10" s="31">
        <v>0</v>
      </c>
      <c r="K10" s="31">
        <v>0</v>
      </c>
      <c r="L10" s="42">
        <v>14.285714285714285</v>
      </c>
    </row>
    <row r="11" spans="2:12" ht="18" customHeight="1" x14ac:dyDescent="0.15">
      <c r="B11" s="1"/>
      <c r="C11" s="59"/>
      <c r="D11" s="126"/>
      <c r="E11" s="127"/>
      <c r="F11" s="23"/>
      <c r="G11" s="105"/>
      <c r="H11" s="32">
        <v>7</v>
      </c>
      <c r="I11" s="45">
        <v>6</v>
      </c>
      <c r="J11" s="33">
        <v>0</v>
      </c>
      <c r="K11" s="33">
        <v>0</v>
      </c>
      <c r="L11" s="41">
        <v>1</v>
      </c>
    </row>
    <row r="12" spans="2:12" ht="12" customHeight="1" x14ac:dyDescent="0.15"/>
    <row r="13" spans="2:12" ht="24" customHeight="1" x14ac:dyDescent="0.15">
      <c r="B13" s="1"/>
      <c r="C13" s="58" t="s">
        <v>274</v>
      </c>
    </row>
    <row r="14" spans="2:12" ht="15" customHeight="1" x14ac:dyDescent="0.15">
      <c r="B14" s="1"/>
      <c r="C14" s="59"/>
      <c r="D14" s="2" t="s">
        <v>330</v>
      </c>
      <c r="E14" s="3"/>
      <c r="F14" s="3"/>
      <c r="G14" s="3"/>
      <c r="H14" s="4"/>
      <c r="I14" s="4">
        <v>1</v>
      </c>
      <c r="J14" s="5">
        <v>2</v>
      </c>
      <c r="K14" s="5">
        <v>3</v>
      </c>
      <c r="L14" s="6">
        <v>4</v>
      </c>
    </row>
    <row r="15" spans="2:12" ht="50.1" customHeight="1" x14ac:dyDescent="0.15">
      <c r="B15" s="1"/>
      <c r="C15" s="59"/>
      <c r="D15" s="21"/>
      <c r="E15" s="22"/>
      <c r="F15" s="22"/>
      <c r="G15" s="22"/>
      <c r="H15" s="20" t="s">
        <v>58</v>
      </c>
      <c r="I15" s="7" t="s">
        <v>44</v>
      </c>
      <c r="J15" s="8" t="s">
        <v>75</v>
      </c>
      <c r="K15" s="8" t="s">
        <v>45</v>
      </c>
      <c r="L15" s="9" t="s">
        <v>79</v>
      </c>
    </row>
    <row r="16" spans="2:12" ht="18" customHeight="1" x14ac:dyDescent="0.15">
      <c r="B16" s="1"/>
      <c r="C16" s="59"/>
      <c r="D16" s="17"/>
      <c r="E16" s="10"/>
      <c r="F16" s="10"/>
      <c r="G16" s="94" t="s">
        <v>58</v>
      </c>
      <c r="H16" s="25">
        <v>100</v>
      </c>
      <c r="I16" s="44">
        <v>82.289416846652259</v>
      </c>
      <c r="J16" s="26">
        <v>15.766738660907128</v>
      </c>
      <c r="K16" s="26">
        <v>1.5118790496760259</v>
      </c>
      <c r="L16" s="40">
        <v>0.43196544276457888</v>
      </c>
    </row>
    <row r="17" spans="2:12" ht="18" customHeight="1" x14ac:dyDescent="0.15">
      <c r="B17" s="1"/>
      <c r="C17" s="59"/>
      <c r="D17" s="23"/>
      <c r="E17" s="24"/>
      <c r="F17" s="24"/>
      <c r="G17" s="95"/>
      <c r="H17" s="32">
        <v>1389</v>
      </c>
      <c r="I17" s="45">
        <v>1143</v>
      </c>
      <c r="J17" s="33">
        <v>219</v>
      </c>
      <c r="K17" s="33">
        <v>21</v>
      </c>
      <c r="L17" s="41">
        <v>6</v>
      </c>
    </row>
    <row r="18" spans="2:12" ht="18" customHeight="1" x14ac:dyDescent="0.15">
      <c r="B18" s="1"/>
      <c r="C18" s="59"/>
      <c r="D18" s="111" t="s">
        <v>277</v>
      </c>
      <c r="E18" s="112"/>
      <c r="F18" s="17"/>
      <c r="G18" s="96" t="s">
        <v>111</v>
      </c>
      <c r="H18" s="25">
        <v>100</v>
      </c>
      <c r="I18" s="44">
        <v>81.333333333333329</v>
      </c>
      <c r="J18" s="26">
        <v>14.666666666666666</v>
      </c>
      <c r="K18" s="26">
        <v>4</v>
      </c>
      <c r="L18" s="40">
        <v>0</v>
      </c>
    </row>
    <row r="19" spans="2:12" ht="18" customHeight="1" x14ac:dyDescent="0.15">
      <c r="B19" s="1"/>
      <c r="C19" s="59"/>
      <c r="D19" s="113"/>
      <c r="E19" s="114"/>
      <c r="F19" s="18"/>
      <c r="G19" s="97"/>
      <c r="H19" s="29">
        <v>75</v>
      </c>
      <c r="I19" s="47">
        <v>61</v>
      </c>
      <c r="J19" s="30">
        <v>11</v>
      </c>
      <c r="K19" s="30">
        <v>3</v>
      </c>
      <c r="L19" s="43">
        <v>0</v>
      </c>
    </row>
    <row r="20" spans="2:12" ht="18" customHeight="1" x14ac:dyDescent="0.15">
      <c r="B20" s="1"/>
      <c r="C20" s="59"/>
      <c r="D20" s="124" t="s">
        <v>0</v>
      </c>
      <c r="E20" s="125"/>
      <c r="F20" s="19"/>
      <c r="G20" s="104" t="s">
        <v>113</v>
      </c>
      <c r="H20" s="27">
        <v>100</v>
      </c>
      <c r="I20" s="49">
        <v>82.402448355011487</v>
      </c>
      <c r="J20" s="28">
        <v>15.837796480489672</v>
      </c>
      <c r="K20" s="28">
        <v>1.3771996939556235</v>
      </c>
      <c r="L20" s="48">
        <v>0.3825554705432288</v>
      </c>
    </row>
    <row r="21" spans="2:12" ht="18" customHeight="1" x14ac:dyDescent="0.15">
      <c r="B21" s="1"/>
      <c r="C21" s="59"/>
      <c r="D21" s="124"/>
      <c r="E21" s="125"/>
      <c r="F21" s="18"/>
      <c r="G21" s="97"/>
      <c r="H21" s="29">
        <v>1307</v>
      </c>
      <c r="I21" s="47">
        <v>1077</v>
      </c>
      <c r="J21" s="30">
        <v>207</v>
      </c>
      <c r="K21" s="30">
        <v>18</v>
      </c>
      <c r="L21" s="43">
        <v>5</v>
      </c>
    </row>
    <row r="22" spans="2:12" ht="18" customHeight="1" x14ac:dyDescent="0.15">
      <c r="B22" s="1"/>
      <c r="C22" s="59"/>
      <c r="D22" s="124"/>
      <c r="E22" s="125"/>
      <c r="F22" s="19"/>
      <c r="G22" s="104" t="s">
        <v>79</v>
      </c>
      <c r="H22" s="27">
        <v>100</v>
      </c>
      <c r="I22" s="46">
        <v>71.428571428571431</v>
      </c>
      <c r="J22" s="31">
        <v>14.285714285714285</v>
      </c>
      <c r="K22" s="31">
        <v>0</v>
      </c>
      <c r="L22" s="42">
        <v>14.285714285714285</v>
      </c>
    </row>
    <row r="23" spans="2:12" ht="18" customHeight="1" x14ac:dyDescent="0.15">
      <c r="B23" s="1"/>
      <c r="C23" s="59"/>
      <c r="D23" s="126"/>
      <c r="E23" s="127"/>
      <c r="F23" s="23"/>
      <c r="G23" s="105"/>
      <c r="H23" s="32">
        <v>7</v>
      </c>
      <c r="I23" s="45">
        <v>5</v>
      </c>
      <c r="J23" s="33">
        <v>1</v>
      </c>
      <c r="K23" s="33">
        <v>0</v>
      </c>
      <c r="L23" s="41">
        <v>1</v>
      </c>
    </row>
    <row r="24" spans="2:12" ht="12" customHeight="1" x14ac:dyDescent="0.15"/>
    <row r="25" spans="2:12" ht="24" customHeight="1" x14ac:dyDescent="0.15">
      <c r="B25" s="1"/>
      <c r="C25" s="58" t="s">
        <v>278</v>
      </c>
    </row>
    <row r="26" spans="2:12" ht="15" customHeight="1" x14ac:dyDescent="0.15">
      <c r="B26" s="1"/>
      <c r="C26" s="59"/>
      <c r="D26" s="2" t="s">
        <v>330</v>
      </c>
      <c r="E26" s="3"/>
      <c r="F26" s="3"/>
      <c r="G26" s="3"/>
      <c r="H26" s="4"/>
      <c r="I26" s="4">
        <v>1</v>
      </c>
      <c r="J26" s="5">
        <v>2</v>
      </c>
      <c r="K26" s="5">
        <v>3</v>
      </c>
      <c r="L26" s="6">
        <v>4</v>
      </c>
    </row>
    <row r="27" spans="2:12" ht="50.1" customHeight="1" x14ac:dyDescent="0.15">
      <c r="B27" s="1"/>
      <c r="C27" s="59"/>
      <c r="D27" s="21"/>
      <c r="E27" s="22"/>
      <c r="F27" s="22"/>
      <c r="G27" s="22"/>
      <c r="H27" s="20" t="s">
        <v>58</v>
      </c>
      <c r="I27" s="7" t="s">
        <v>44</v>
      </c>
      <c r="J27" s="8" t="s">
        <v>75</v>
      </c>
      <c r="K27" s="8" t="s">
        <v>45</v>
      </c>
      <c r="L27" s="9" t="s">
        <v>79</v>
      </c>
    </row>
    <row r="28" spans="2:12" ht="18" customHeight="1" x14ac:dyDescent="0.15">
      <c r="B28" s="1"/>
      <c r="C28" s="59"/>
      <c r="D28" s="17"/>
      <c r="E28" s="10"/>
      <c r="F28" s="10"/>
      <c r="G28" s="94" t="s">
        <v>58</v>
      </c>
      <c r="H28" s="25">
        <v>100</v>
      </c>
      <c r="I28" s="44">
        <v>82.289416846652259</v>
      </c>
      <c r="J28" s="26">
        <v>15.766738660907128</v>
      </c>
      <c r="K28" s="26">
        <v>1.5118790496760259</v>
      </c>
      <c r="L28" s="40">
        <v>0.43196544276457888</v>
      </c>
    </row>
    <row r="29" spans="2:12" ht="18" customHeight="1" x14ac:dyDescent="0.15">
      <c r="B29" s="1"/>
      <c r="C29" s="59"/>
      <c r="D29" s="23"/>
      <c r="E29" s="24"/>
      <c r="F29" s="24"/>
      <c r="G29" s="95"/>
      <c r="H29" s="32">
        <v>1389</v>
      </c>
      <c r="I29" s="45">
        <v>1143</v>
      </c>
      <c r="J29" s="33">
        <v>219</v>
      </c>
      <c r="K29" s="33">
        <v>21</v>
      </c>
      <c r="L29" s="41">
        <v>6</v>
      </c>
    </row>
    <row r="30" spans="2:12" ht="18" customHeight="1" x14ac:dyDescent="0.15">
      <c r="B30" s="1"/>
      <c r="C30" s="59"/>
      <c r="D30" s="111" t="s">
        <v>281</v>
      </c>
      <c r="E30" s="112"/>
      <c r="F30" s="17"/>
      <c r="G30" s="96" t="s">
        <v>111</v>
      </c>
      <c r="H30" s="25">
        <v>100</v>
      </c>
      <c r="I30" s="44">
        <v>80.092592592592595</v>
      </c>
      <c r="J30" s="26">
        <v>18.055555555555554</v>
      </c>
      <c r="K30" s="26">
        <v>1.8518518518518516</v>
      </c>
      <c r="L30" s="40">
        <v>0</v>
      </c>
    </row>
    <row r="31" spans="2:12" ht="18" customHeight="1" x14ac:dyDescent="0.15">
      <c r="B31" s="1"/>
      <c r="C31" s="59"/>
      <c r="D31" s="113"/>
      <c r="E31" s="114"/>
      <c r="F31" s="18"/>
      <c r="G31" s="97"/>
      <c r="H31" s="29">
        <v>216</v>
      </c>
      <c r="I31" s="47">
        <v>173</v>
      </c>
      <c r="J31" s="30">
        <v>39</v>
      </c>
      <c r="K31" s="30">
        <v>4</v>
      </c>
      <c r="L31" s="43">
        <v>0</v>
      </c>
    </row>
    <row r="32" spans="2:12" ht="18" customHeight="1" x14ac:dyDescent="0.15">
      <c r="B32" s="1"/>
      <c r="C32" s="59"/>
      <c r="D32" s="124" t="s">
        <v>1</v>
      </c>
      <c r="E32" s="125"/>
      <c r="F32" s="19"/>
      <c r="G32" s="104" t="s">
        <v>113</v>
      </c>
      <c r="H32" s="27">
        <v>100</v>
      </c>
      <c r="I32" s="49">
        <v>82.702237521514633</v>
      </c>
      <c r="J32" s="28">
        <v>15.404475043029258</v>
      </c>
      <c r="K32" s="28">
        <v>1.4629948364888123</v>
      </c>
      <c r="L32" s="48">
        <v>0.43029259896729771</v>
      </c>
    </row>
    <row r="33" spans="2:12" ht="18" customHeight="1" x14ac:dyDescent="0.15">
      <c r="B33" s="1"/>
      <c r="C33" s="59"/>
      <c r="D33" s="124"/>
      <c r="E33" s="125"/>
      <c r="F33" s="18"/>
      <c r="G33" s="97"/>
      <c r="H33" s="29">
        <v>1162</v>
      </c>
      <c r="I33" s="47">
        <v>961</v>
      </c>
      <c r="J33" s="30">
        <v>179</v>
      </c>
      <c r="K33" s="30">
        <v>17</v>
      </c>
      <c r="L33" s="43">
        <v>5</v>
      </c>
    </row>
    <row r="34" spans="2:12" ht="18" customHeight="1" x14ac:dyDescent="0.15">
      <c r="B34" s="1"/>
      <c r="C34" s="59"/>
      <c r="D34" s="124"/>
      <c r="E34" s="125"/>
      <c r="F34" s="19"/>
      <c r="G34" s="104" t="s">
        <v>79</v>
      </c>
      <c r="H34" s="27">
        <v>100</v>
      </c>
      <c r="I34" s="46">
        <v>81.818181818181827</v>
      </c>
      <c r="J34" s="31">
        <v>9.0909090909090917</v>
      </c>
      <c r="K34" s="31">
        <v>0</v>
      </c>
      <c r="L34" s="42">
        <v>9.0909090909090917</v>
      </c>
    </row>
    <row r="35" spans="2:12" ht="18" customHeight="1" x14ac:dyDescent="0.15">
      <c r="B35" s="1"/>
      <c r="C35" s="59"/>
      <c r="D35" s="126"/>
      <c r="E35" s="127"/>
      <c r="F35" s="23"/>
      <c r="G35" s="105"/>
      <c r="H35" s="32">
        <v>11</v>
      </c>
      <c r="I35" s="45">
        <v>9</v>
      </c>
      <c r="J35" s="33">
        <v>1</v>
      </c>
      <c r="K35" s="33">
        <v>0</v>
      </c>
      <c r="L35" s="41">
        <v>1</v>
      </c>
    </row>
    <row r="36" spans="2:12" ht="12" customHeight="1" x14ac:dyDescent="0.15"/>
    <row r="37" spans="2:12" ht="24" customHeight="1" x14ac:dyDescent="0.15">
      <c r="B37" s="1"/>
      <c r="C37" s="58" t="s">
        <v>279</v>
      </c>
    </row>
    <row r="38" spans="2:12" ht="15" customHeight="1" x14ac:dyDescent="0.15">
      <c r="B38" s="1"/>
      <c r="C38" s="59"/>
      <c r="D38" s="2" t="s">
        <v>330</v>
      </c>
      <c r="E38" s="3"/>
      <c r="F38" s="3"/>
      <c r="G38" s="3"/>
      <c r="H38" s="4"/>
      <c r="I38" s="4">
        <v>1</v>
      </c>
      <c r="J38" s="5">
        <v>2</v>
      </c>
      <c r="K38" s="5">
        <v>3</v>
      </c>
      <c r="L38" s="6">
        <v>4</v>
      </c>
    </row>
    <row r="39" spans="2:12" ht="50.1" customHeight="1" x14ac:dyDescent="0.15">
      <c r="B39" s="1"/>
      <c r="C39" s="59"/>
      <c r="D39" s="21"/>
      <c r="E39" s="22"/>
      <c r="F39" s="22"/>
      <c r="G39" s="22"/>
      <c r="H39" s="20" t="s">
        <v>58</v>
      </c>
      <c r="I39" s="7" t="s">
        <v>44</v>
      </c>
      <c r="J39" s="8" t="s">
        <v>75</v>
      </c>
      <c r="K39" s="8" t="s">
        <v>45</v>
      </c>
      <c r="L39" s="9" t="s">
        <v>79</v>
      </c>
    </row>
    <row r="40" spans="2:12" ht="18" customHeight="1" x14ac:dyDescent="0.15">
      <c r="B40" s="1"/>
      <c r="C40" s="59"/>
      <c r="D40" s="17"/>
      <c r="E40" s="10"/>
      <c r="F40" s="10"/>
      <c r="G40" s="94" t="s">
        <v>58</v>
      </c>
      <c r="H40" s="25">
        <v>100</v>
      </c>
      <c r="I40" s="44">
        <v>82.289416846652259</v>
      </c>
      <c r="J40" s="26">
        <v>15.766738660907128</v>
      </c>
      <c r="K40" s="26">
        <v>1.5118790496760259</v>
      </c>
      <c r="L40" s="40">
        <v>0.43196544276457888</v>
      </c>
    </row>
    <row r="41" spans="2:12" ht="18" customHeight="1" x14ac:dyDescent="0.15">
      <c r="B41" s="1"/>
      <c r="C41" s="59"/>
      <c r="D41" s="23"/>
      <c r="E41" s="24"/>
      <c r="F41" s="24"/>
      <c r="G41" s="95"/>
      <c r="H41" s="32">
        <v>1389</v>
      </c>
      <c r="I41" s="45">
        <v>1143</v>
      </c>
      <c r="J41" s="33">
        <v>219</v>
      </c>
      <c r="K41" s="33">
        <v>21</v>
      </c>
      <c r="L41" s="41">
        <v>6</v>
      </c>
    </row>
    <row r="42" spans="2:12" ht="18" customHeight="1" x14ac:dyDescent="0.15">
      <c r="B42" s="1"/>
      <c r="C42" s="59"/>
      <c r="D42" s="111" t="s">
        <v>280</v>
      </c>
      <c r="E42" s="112"/>
      <c r="F42" s="17"/>
      <c r="G42" s="96" t="s">
        <v>111</v>
      </c>
      <c r="H42" s="25">
        <v>100</v>
      </c>
      <c r="I42" s="44">
        <v>77.80898876404494</v>
      </c>
      <c r="J42" s="26">
        <v>19.382022471910112</v>
      </c>
      <c r="K42" s="26">
        <v>2.5280898876404492</v>
      </c>
      <c r="L42" s="40">
        <v>0.2808988764044944</v>
      </c>
    </row>
    <row r="43" spans="2:12" ht="18" customHeight="1" x14ac:dyDescent="0.15">
      <c r="B43" s="1"/>
      <c r="C43" s="59"/>
      <c r="D43" s="113"/>
      <c r="E43" s="114"/>
      <c r="F43" s="18"/>
      <c r="G43" s="97"/>
      <c r="H43" s="29">
        <v>356</v>
      </c>
      <c r="I43" s="47">
        <v>277</v>
      </c>
      <c r="J43" s="30">
        <v>69</v>
      </c>
      <c r="K43" s="30">
        <v>9</v>
      </c>
      <c r="L43" s="43">
        <v>1</v>
      </c>
    </row>
    <row r="44" spans="2:12" ht="18" customHeight="1" x14ac:dyDescent="0.15">
      <c r="B44" s="1"/>
      <c r="C44" s="59"/>
      <c r="D44" s="124" t="s">
        <v>2</v>
      </c>
      <c r="E44" s="125"/>
      <c r="F44" s="19"/>
      <c r="G44" s="104" t="s">
        <v>113</v>
      </c>
      <c r="H44" s="27">
        <v>100</v>
      </c>
      <c r="I44" s="49">
        <v>83.807654563297348</v>
      </c>
      <c r="J44" s="28">
        <v>14.622178606476938</v>
      </c>
      <c r="K44" s="28">
        <v>1.1776251226692835</v>
      </c>
      <c r="L44" s="48">
        <v>0.39254170755642787</v>
      </c>
    </row>
    <row r="45" spans="2:12" ht="18" customHeight="1" x14ac:dyDescent="0.15">
      <c r="B45" s="1"/>
      <c r="C45" s="59"/>
      <c r="D45" s="124"/>
      <c r="E45" s="125"/>
      <c r="F45" s="18"/>
      <c r="G45" s="97"/>
      <c r="H45" s="29">
        <v>1019</v>
      </c>
      <c r="I45" s="47">
        <v>854</v>
      </c>
      <c r="J45" s="30">
        <v>149</v>
      </c>
      <c r="K45" s="30">
        <v>12</v>
      </c>
      <c r="L45" s="43">
        <v>4</v>
      </c>
    </row>
    <row r="46" spans="2:12" ht="18" customHeight="1" x14ac:dyDescent="0.15">
      <c r="B46" s="1"/>
      <c r="C46" s="59"/>
      <c r="D46" s="124"/>
      <c r="E46" s="125"/>
      <c r="F46" s="19"/>
      <c r="G46" s="104" t="s">
        <v>79</v>
      </c>
      <c r="H46" s="27">
        <v>100</v>
      </c>
      <c r="I46" s="46">
        <v>85.714285714285708</v>
      </c>
      <c r="J46" s="31">
        <v>7.1428571428571423</v>
      </c>
      <c r="K46" s="31">
        <v>0</v>
      </c>
      <c r="L46" s="42">
        <v>7.1428571428571423</v>
      </c>
    </row>
    <row r="47" spans="2:12" ht="18" customHeight="1" x14ac:dyDescent="0.15">
      <c r="B47" s="1"/>
      <c r="C47" s="59"/>
      <c r="D47" s="126"/>
      <c r="E47" s="127"/>
      <c r="F47" s="23"/>
      <c r="G47" s="105"/>
      <c r="H47" s="32">
        <v>14</v>
      </c>
      <c r="I47" s="45">
        <v>12</v>
      </c>
      <c r="J47" s="33">
        <v>1</v>
      </c>
      <c r="K47" s="33">
        <v>0</v>
      </c>
      <c r="L47" s="41">
        <v>1</v>
      </c>
    </row>
    <row r="48" spans="2:12" ht="12" customHeight="1" x14ac:dyDescent="0.15"/>
    <row r="49" ht="12" customHeight="1" x14ac:dyDescent="0.15"/>
  </sheetData>
  <mergeCells count="24">
    <mergeCell ref="G4:G5"/>
    <mergeCell ref="G6:G7"/>
    <mergeCell ref="G8:G9"/>
    <mergeCell ref="G10:G11"/>
    <mergeCell ref="D30:E31"/>
    <mergeCell ref="G30:G31"/>
    <mergeCell ref="D6:E7"/>
    <mergeCell ref="D8:E11"/>
    <mergeCell ref="G16:G17"/>
    <mergeCell ref="D18:E19"/>
    <mergeCell ref="G18:G19"/>
    <mergeCell ref="D32:E35"/>
    <mergeCell ref="G32:G33"/>
    <mergeCell ref="G34:G35"/>
    <mergeCell ref="D20:E23"/>
    <mergeCell ref="G20:G21"/>
    <mergeCell ref="G22:G23"/>
    <mergeCell ref="G28:G29"/>
    <mergeCell ref="G40:G41"/>
    <mergeCell ref="D42:E43"/>
    <mergeCell ref="G42:G43"/>
    <mergeCell ref="D44:E47"/>
    <mergeCell ref="G44:G45"/>
    <mergeCell ref="G46:G47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8">
    <tabColor indexed="45"/>
  </sheetPr>
  <dimension ref="B1:L52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16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190</v>
      </c>
    </row>
    <row r="2" spans="2:12" ht="24" customHeight="1" x14ac:dyDescent="0.15">
      <c r="B2" s="1"/>
      <c r="C2" s="58" t="s">
        <v>191</v>
      </c>
    </row>
    <row r="3" spans="2:12" ht="15" customHeight="1" x14ac:dyDescent="0.15">
      <c r="B3" s="1"/>
      <c r="C3" s="1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5">
        <v>3</v>
      </c>
      <c r="L3" s="6">
        <v>4</v>
      </c>
    </row>
    <row r="4" spans="2:12" ht="50.1" customHeight="1" x14ac:dyDescent="0.15">
      <c r="B4" s="1"/>
      <c r="C4" s="1"/>
      <c r="D4" s="91"/>
      <c r="E4" s="92"/>
      <c r="F4" s="92"/>
      <c r="G4" s="93"/>
      <c r="H4" s="20" t="s">
        <v>58</v>
      </c>
      <c r="I4" s="7" t="s">
        <v>96</v>
      </c>
      <c r="J4" s="8" t="s">
        <v>75</v>
      </c>
      <c r="K4" s="8" t="s">
        <v>97</v>
      </c>
      <c r="L4" s="9" t="s">
        <v>79</v>
      </c>
    </row>
    <row r="5" spans="2:12" ht="15" customHeight="1" x14ac:dyDescent="0.15">
      <c r="B5" s="1"/>
      <c r="C5" s="1"/>
      <c r="D5" s="17"/>
      <c r="E5" s="10"/>
      <c r="F5" s="10"/>
      <c r="G5" s="94" t="s">
        <v>58</v>
      </c>
      <c r="H5" s="25">
        <v>100</v>
      </c>
      <c r="I5" s="35">
        <v>70.122390208783301</v>
      </c>
      <c r="J5" s="26">
        <v>25.629949604031676</v>
      </c>
      <c r="K5" s="26">
        <v>3.8156947444204463</v>
      </c>
      <c r="L5" s="40">
        <v>0.43196544276457888</v>
      </c>
    </row>
    <row r="6" spans="2:12" ht="15" customHeight="1" x14ac:dyDescent="0.15">
      <c r="B6" s="1"/>
      <c r="C6" s="1"/>
      <c r="D6" s="23"/>
      <c r="E6" s="24"/>
      <c r="F6" s="24"/>
      <c r="G6" s="95"/>
      <c r="H6" s="32">
        <v>1389</v>
      </c>
      <c r="I6" s="38">
        <v>974</v>
      </c>
      <c r="J6" s="33">
        <v>356</v>
      </c>
      <c r="K6" s="33">
        <v>53</v>
      </c>
      <c r="L6" s="41">
        <v>6</v>
      </c>
    </row>
    <row r="7" spans="2:12" ht="15" customHeight="1" x14ac:dyDescent="0.15">
      <c r="B7" s="1"/>
      <c r="C7" s="1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80</v>
      </c>
      <c r="J7" s="31">
        <f>J8/$H8*100</f>
        <v>17.297297297297298</v>
      </c>
      <c r="K7" s="31">
        <f>K8/$H8*100</f>
        <v>2.7027027027027026</v>
      </c>
      <c r="L7" s="40">
        <f>L8/$H8*100</f>
        <v>0</v>
      </c>
    </row>
    <row r="8" spans="2:12" ht="15" customHeight="1" x14ac:dyDescent="0.15">
      <c r="B8" s="1"/>
      <c r="C8" s="1"/>
      <c r="D8" s="100"/>
      <c r="E8" s="101"/>
      <c r="F8" s="18"/>
      <c r="G8" s="97"/>
      <c r="H8" s="29">
        <f>6+179</f>
        <v>185</v>
      </c>
      <c r="I8" s="37">
        <f>5+143</f>
        <v>148</v>
      </c>
      <c r="J8" s="30">
        <v>32</v>
      </c>
      <c r="K8" s="30">
        <v>5</v>
      </c>
      <c r="L8" s="43">
        <v>0</v>
      </c>
    </row>
    <row r="9" spans="2:12" ht="15" customHeight="1" x14ac:dyDescent="0.15">
      <c r="B9" s="1"/>
      <c r="C9" s="1"/>
      <c r="D9" s="100"/>
      <c r="E9" s="101"/>
      <c r="F9" s="19"/>
      <c r="G9" s="104" t="s">
        <v>51</v>
      </c>
      <c r="H9" s="27">
        <v>100</v>
      </c>
      <c r="I9" s="36">
        <v>70.175438596491219</v>
      </c>
      <c r="J9" s="31">
        <v>26.315789473684209</v>
      </c>
      <c r="K9" s="31">
        <v>3.2894736842105261</v>
      </c>
      <c r="L9" s="42">
        <v>0.21929824561403508</v>
      </c>
    </row>
    <row r="10" spans="2:12" ht="15" customHeight="1" x14ac:dyDescent="0.15">
      <c r="B10" s="1"/>
      <c r="C10" s="1"/>
      <c r="D10" s="100"/>
      <c r="E10" s="101"/>
      <c r="F10" s="18"/>
      <c r="G10" s="97"/>
      <c r="H10" s="29">
        <v>456</v>
      </c>
      <c r="I10" s="37">
        <v>320</v>
      </c>
      <c r="J10" s="30">
        <v>120</v>
      </c>
      <c r="K10" s="30">
        <v>15</v>
      </c>
      <c r="L10" s="43">
        <v>1</v>
      </c>
    </row>
    <row r="11" spans="2:12" ht="15" customHeight="1" x14ac:dyDescent="0.15">
      <c r="B11" s="1"/>
      <c r="C11" s="1"/>
      <c r="D11" s="100"/>
      <c r="E11" s="101"/>
      <c r="F11" s="19"/>
      <c r="G11" s="104" t="s">
        <v>52</v>
      </c>
      <c r="H11" s="27">
        <v>100</v>
      </c>
      <c r="I11" s="36">
        <v>71.935483870967744</v>
      </c>
      <c r="J11" s="31">
        <v>24.193548387096776</v>
      </c>
      <c r="K11" s="31">
        <v>2.5806451612903225</v>
      </c>
      <c r="L11" s="42">
        <v>1.2903225806451613</v>
      </c>
    </row>
    <row r="12" spans="2:12" ht="15" customHeight="1" x14ac:dyDescent="0.15">
      <c r="B12" s="1"/>
      <c r="C12" s="1"/>
      <c r="D12" s="100"/>
      <c r="E12" s="101"/>
      <c r="F12" s="18"/>
      <c r="G12" s="97"/>
      <c r="H12" s="29">
        <v>310</v>
      </c>
      <c r="I12" s="37">
        <v>223</v>
      </c>
      <c r="J12" s="30">
        <v>75</v>
      </c>
      <c r="K12" s="30">
        <v>8</v>
      </c>
      <c r="L12" s="43">
        <v>4</v>
      </c>
    </row>
    <row r="13" spans="2:12" ht="15" customHeight="1" x14ac:dyDescent="0.15">
      <c r="B13" s="1"/>
      <c r="C13" s="1"/>
      <c r="D13" s="100"/>
      <c r="E13" s="101"/>
      <c r="F13" s="19"/>
      <c r="G13" s="104" t="s">
        <v>53</v>
      </c>
      <c r="H13" s="27">
        <v>100</v>
      </c>
      <c r="I13" s="36">
        <v>65.104166666666657</v>
      </c>
      <c r="J13" s="31">
        <v>28.645833333333332</v>
      </c>
      <c r="K13" s="31">
        <v>5.7291666666666661</v>
      </c>
      <c r="L13" s="42">
        <v>0.52083333333333326</v>
      </c>
    </row>
    <row r="14" spans="2:12" ht="15" customHeight="1" x14ac:dyDescent="0.15">
      <c r="B14" s="1"/>
      <c r="C14" s="1"/>
      <c r="D14" s="100"/>
      <c r="E14" s="101"/>
      <c r="F14" s="18"/>
      <c r="G14" s="97"/>
      <c r="H14" s="29">
        <v>192</v>
      </c>
      <c r="I14" s="37">
        <v>125</v>
      </c>
      <c r="J14" s="30">
        <v>55</v>
      </c>
      <c r="K14" s="30">
        <v>11</v>
      </c>
      <c r="L14" s="43">
        <v>1</v>
      </c>
    </row>
    <row r="15" spans="2:12" ht="15" customHeight="1" x14ac:dyDescent="0.15">
      <c r="B15" s="1"/>
      <c r="C15" s="1"/>
      <c r="D15" s="100"/>
      <c r="E15" s="101"/>
      <c r="F15" s="19"/>
      <c r="G15" s="104" t="s">
        <v>54</v>
      </c>
      <c r="H15" s="27">
        <v>100</v>
      </c>
      <c r="I15" s="36">
        <v>64.22764227642277</v>
      </c>
      <c r="J15" s="31">
        <v>30.081300813008134</v>
      </c>
      <c r="K15" s="31">
        <v>5.6910569105691051</v>
      </c>
      <c r="L15" s="42">
        <v>0</v>
      </c>
    </row>
    <row r="16" spans="2:12" ht="15" customHeight="1" x14ac:dyDescent="0.15">
      <c r="B16" s="1"/>
      <c r="C16" s="1"/>
      <c r="D16" s="102"/>
      <c r="E16" s="103"/>
      <c r="F16" s="23"/>
      <c r="G16" s="105"/>
      <c r="H16" s="32">
        <v>246</v>
      </c>
      <c r="I16" s="38">
        <v>158</v>
      </c>
      <c r="J16" s="33">
        <v>74</v>
      </c>
      <c r="K16" s="33">
        <v>14</v>
      </c>
      <c r="L16" s="41">
        <v>0</v>
      </c>
    </row>
    <row r="17" spans="2:12" ht="30" customHeight="1" x14ac:dyDescent="0.15">
      <c r="B17" s="1"/>
      <c r="C17" s="1"/>
    </row>
    <row r="18" spans="2:12" ht="24" customHeight="1" x14ac:dyDescent="0.15">
      <c r="B18" s="1"/>
      <c r="C18" s="58" t="s">
        <v>192</v>
      </c>
    </row>
    <row r="19" spans="2:12" ht="15" customHeight="1" x14ac:dyDescent="0.15">
      <c r="B19" s="1"/>
      <c r="C19" s="1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5">
        <v>3</v>
      </c>
      <c r="L19" s="6">
        <v>4</v>
      </c>
    </row>
    <row r="20" spans="2:12" ht="49.5" customHeight="1" x14ac:dyDescent="0.15">
      <c r="B20" s="1"/>
      <c r="C20" s="1"/>
      <c r="D20" s="91"/>
      <c r="E20" s="92"/>
      <c r="F20" s="92"/>
      <c r="G20" s="93"/>
      <c r="H20" s="20" t="s">
        <v>58</v>
      </c>
      <c r="I20" s="7" t="s">
        <v>96</v>
      </c>
      <c r="J20" s="8" t="s">
        <v>75</v>
      </c>
      <c r="K20" s="8" t="s">
        <v>97</v>
      </c>
      <c r="L20" s="9" t="s">
        <v>79</v>
      </c>
    </row>
    <row r="21" spans="2:12" ht="15" customHeight="1" x14ac:dyDescent="0.15">
      <c r="B21" s="1"/>
      <c r="C21" s="1"/>
      <c r="D21" s="17"/>
      <c r="E21" s="10"/>
      <c r="F21" s="10"/>
      <c r="G21" s="94" t="s">
        <v>58</v>
      </c>
      <c r="H21" s="25">
        <v>100</v>
      </c>
      <c r="I21" s="35">
        <v>41.46868250539957</v>
      </c>
      <c r="J21" s="26">
        <v>43.916486681065514</v>
      </c>
      <c r="K21" s="26">
        <v>13.894888408927287</v>
      </c>
      <c r="L21" s="40">
        <v>0.71994240460763137</v>
      </c>
    </row>
    <row r="22" spans="2:12" ht="15" customHeight="1" x14ac:dyDescent="0.15">
      <c r="B22" s="1"/>
      <c r="C22" s="1"/>
      <c r="D22" s="23"/>
      <c r="E22" s="24"/>
      <c r="F22" s="24"/>
      <c r="G22" s="95"/>
      <c r="H22" s="32">
        <v>1389</v>
      </c>
      <c r="I22" s="38">
        <v>576</v>
      </c>
      <c r="J22" s="33">
        <v>610</v>
      </c>
      <c r="K22" s="33">
        <v>193</v>
      </c>
      <c r="L22" s="41">
        <v>10</v>
      </c>
    </row>
    <row r="23" spans="2:12" ht="15" customHeight="1" x14ac:dyDescent="0.15">
      <c r="B23" s="1"/>
      <c r="C23" s="1"/>
      <c r="D23" s="98" t="s">
        <v>50</v>
      </c>
      <c r="E23" s="99"/>
      <c r="F23" s="17"/>
      <c r="G23" s="96" t="s">
        <v>24</v>
      </c>
      <c r="H23" s="27">
        <v>100</v>
      </c>
      <c r="I23" s="36">
        <f>I24/$H24*100</f>
        <v>52.432432432432428</v>
      </c>
      <c r="J23" s="31">
        <f>J24/$H24*100</f>
        <v>38.918918918918919</v>
      </c>
      <c r="K23" s="31">
        <f>K24/$H24*100</f>
        <v>8.6486486486486491</v>
      </c>
      <c r="L23" s="40">
        <f>L24/$H24*100</f>
        <v>0</v>
      </c>
    </row>
    <row r="24" spans="2:12" ht="15" customHeight="1" x14ac:dyDescent="0.15">
      <c r="B24" s="1"/>
      <c r="C24" s="1"/>
      <c r="D24" s="100"/>
      <c r="E24" s="101"/>
      <c r="F24" s="18"/>
      <c r="G24" s="97"/>
      <c r="H24" s="29">
        <f>6+179</f>
        <v>185</v>
      </c>
      <c r="I24" s="37">
        <f>4+93</f>
        <v>97</v>
      </c>
      <c r="J24" s="30">
        <v>72</v>
      </c>
      <c r="K24" s="30">
        <v>16</v>
      </c>
      <c r="L24" s="43">
        <v>0</v>
      </c>
    </row>
    <row r="25" spans="2:12" ht="15" customHeight="1" x14ac:dyDescent="0.15">
      <c r="B25" s="1"/>
      <c r="C25" s="1"/>
      <c r="D25" s="100"/>
      <c r="E25" s="101"/>
      <c r="F25" s="19"/>
      <c r="G25" s="104" t="s">
        <v>51</v>
      </c>
      <c r="H25" s="27">
        <v>100</v>
      </c>
      <c r="I25" s="36">
        <v>43.859649122807014</v>
      </c>
      <c r="J25" s="31">
        <v>42.982456140350877</v>
      </c>
      <c r="K25" s="31">
        <v>12.280701754385964</v>
      </c>
      <c r="L25" s="42">
        <v>0.8771929824561403</v>
      </c>
    </row>
    <row r="26" spans="2:12" ht="15" customHeight="1" x14ac:dyDescent="0.15">
      <c r="B26" s="1"/>
      <c r="C26" s="1"/>
      <c r="D26" s="100"/>
      <c r="E26" s="101"/>
      <c r="F26" s="18"/>
      <c r="G26" s="97"/>
      <c r="H26" s="29">
        <v>456</v>
      </c>
      <c r="I26" s="37">
        <v>200</v>
      </c>
      <c r="J26" s="30">
        <v>196</v>
      </c>
      <c r="K26" s="30">
        <v>56</v>
      </c>
      <c r="L26" s="43">
        <v>4</v>
      </c>
    </row>
    <row r="27" spans="2:12" ht="15" customHeight="1" x14ac:dyDescent="0.15">
      <c r="B27" s="1"/>
      <c r="C27" s="1"/>
      <c r="D27" s="100"/>
      <c r="E27" s="101"/>
      <c r="F27" s="19"/>
      <c r="G27" s="104" t="s">
        <v>52</v>
      </c>
      <c r="H27" s="27">
        <v>100</v>
      </c>
      <c r="I27" s="36">
        <v>41.612903225806456</v>
      </c>
      <c r="J27" s="31">
        <v>47.096774193548384</v>
      </c>
      <c r="K27" s="31">
        <v>10.64516129032258</v>
      </c>
      <c r="L27" s="42">
        <v>0.64516129032258063</v>
      </c>
    </row>
    <row r="28" spans="2:12" ht="15" customHeight="1" x14ac:dyDescent="0.15">
      <c r="B28" s="1"/>
      <c r="C28" s="1"/>
      <c r="D28" s="100"/>
      <c r="E28" s="101"/>
      <c r="F28" s="18"/>
      <c r="G28" s="97"/>
      <c r="H28" s="29">
        <v>310</v>
      </c>
      <c r="I28" s="37">
        <v>129</v>
      </c>
      <c r="J28" s="30">
        <v>146</v>
      </c>
      <c r="K28" s="30">
        <v>33</v>
      </c>
      <c r="L28" s="43">
        <v>2</v>
      </c>
    </row>
    <row r="29" spans="2:12" ht="15" customHeight="1" x14ac:dyDescent="0.15">
      <c r="B29" s="1"/>
      <c r="C29" s="1"/>
      <c r="D29" s="100"/>
      <c r="E29" s="101"/>
      <c r="F29" s="19"/>
      <c r="G29" s="104" t="s">
        <v>53</v>
      </c>
      <c r="H29" s="27">
        <v>100</v>
      </c>
      <c r="I29" s="36">
        <v>35.416666666666671</v>
      </c>
      <c r="J29" s="31">
        <v>47.395833333333329</v>
      </c>
      <c r="K29" s="31">
        <v>16.145833333333336</v>
      </c>
      <c r="L29" s="42">
        <v>1.0416666666666665</v>
      </c>
    </row>
    <row r="30" spans="2:12" ht="15" customHeight="1" x14ac:dyDescent="0.15">
      <c r="B30" s="1"/>
      <c r="C30" s="1"/>
      <c r="D30" s="100"/>
      <c r="E30" s="101"/>
      <c r="F30" s="18"/>
      <c r="G30" s="97"/>
      <c r="H30" s="29">
        <v>192</v>
      </c>
      <c r="I30" s="37">
        <v>68</v>
      </c>
      <c r="J30" s="30">
        <v>91</v>
      </c>
      <c r="K30" s="30">
        <v>31</v>
      </c>
      <c r="L30" s="43">
        <v>2</v>
      </c>
    </row>
    <row r="31" spans="2:12" ht="15" customHeight="1" x14ac:dyDescent="0.15">
      <c r="B31" s="1"/>
      <c r="C31" s="1"/>
      <c r="D31" s="100"/>
      <c r="E31" s="101"/>
      <c r="F31" s="19"/>
      <c r="G31" s="104" t="s">
        <v>54</v>
      </c>
      <c r="H31" s="27">
        <v>100</v>
      </c>
      <c r="I31" s="36">
        <v>33.333333333333329</v>
      </c>
      <c r="J31" s="31">
        <v>42.68292682926829</v>
      </c>
      <c r="K31" s="31">
        <v>23.170731707317074</v>
      </c>
      <c r="L31" s="42">
        <v>0.81300813008130091</v>
      </c>
    </row>
    <row r="32" spans="2:12" ht="15" customHeight="1" x14ac:dyDescent="0.15">
      <c r="B32" s="1"/>
      <c r="C32" s="1"/>
      <c r="D32" s="102"/>
      <c r="E32" s="103"/>
      <c r="F32" s="23"/>
      <c r="G32" s="105"/>
      <c r="H32" s="32">
        <v>246</v>
      </c>
      <c r="I32" s="38">
        <v>82</v>
      </c>
      <c r="J32" s="33">
        <v>105</v>
      </c>
      <c r="K32" s="33">
        <v>57</v>
      </c>
      <c r="L32" s="41">
        <v>2</v>
      </c>
    </row>
    <row r="33" spans="2:12" ht="30" customHeight="1" x14ac:dyDescent="0.15">
      <c r="B33" s="1"/>
      <c r="C33" s="1"/>
    </row>
    <row r="34" spans="2:12" ht="24" customHeight="1" x14ac:dyDescent="0.15">
      <c r="B34" s="1"/>
      <c r="C34" s="58" t="s">
        <v>193</v>
      </c>
    </row>
    <row r="35" spans="2:12" ht="15" customHeight="1" x14ac:dyDescent="0.15">
      <c r="B35" s="1"/>
      <c r="C35" s="1"/>
      <c r="D35" s="2" t="s">
        <v>330</v>
      </c>
      <c r="E35" s="3"/>
      <c r="F35" s="3"/>
      <c r="G35" s="3"/>
      <c r="H35" s="4"/>
      <c r="I35" s="4">
        <v>1</v>
      </c>
      <c r="J35" s="5">
        <v>2</v>
      </c>
      <c r="K35" s="5">
        <v>3</v>
      </c>
      <c r="L35" s="6">
        <v>4</v>
      </c>
    </row>
    <row r="36" spans="2:12" ht="50.1" customHeight="1" x14ac:dyDescent="0.15">
      <c r="B36" s="1"/>
      <c r="C36" s="1"/>
      <c r="D36" s="21"/>
      <c r="E36" s="22"/>
      <c r="F36" s="22"/>
      <c r="G36" s="22"/>
      <c r="H36" s="20" t="s">
        <v>58</v>
      </c>
      <c r="I36" s="7" t="s">
        <v>100</v>
      </c>
      <c r="J36" s="8" t="s">
        <v>75</v>
      </c>
      <c r="K36" s="8" t="s">
        <v>101</v>
      </c>
      <c r="L36" s="9" t="s">
        <v>79</v>
      </c>
    </row>
    <row r="37" spans="2:12" ht="15" customHeight="1" x14ac:dyDescent="0.15">
      <c r="B37" s="1"/>
      <c r="C37" s="1"/>
      <c r="D37" s="17"/>
      <c r="E37" s="10"/>
      <c r="F37" s="10"/>
      <c r="G37" s="94" t="s">
        <v>58</v>
      </c>
      <c r="H37" s="25">
        <v>100</v>
      </c>
      <c r="I37" s="35">
        <v>70.122390208783301</v>
      </c>
      <c r="J37" s="26">
        <v>25.629949604031676</v>
      </c>
      <c r="K37" s="26">
        <v>3.8156947444204463</v>
      </c>
      <c r="L37" s="40">
        <v>0.43196544276457888</v>
      </c>
    </row>
    <row r="38" spans="2:12" ht="15" customHeight="1" x14ac:dyDescent="0.15">
      <c r="B38" s="1"/>
      <c r="C38" s="1"/>
      <c r="D38" s="23"/>
      <c r="E38" s="24"/>
      <c r="F38" s="24"/>
      <c r="G38" s="95"/>
      <c r="H38" s="32">
        <v>1389</v>
      </c>
      <c r="I38" s="38">
        <v>974</v>
      </c>
      <c r="J38" s="33">
        <v>356</v>
      </c>
      <c r="K38" s="33">
        <v>53</v>
      </c>
      <c r="L38" s="41">
        <v>6</v>
      </c>
    </row>
    <row r="39" spans="2:12" ht="15" customHeight="1" x14ac:dyDescent="0.15">
      <c r="B39" s="1"/>
      <c r="C39" s="1"/>
      <c r="D39" s="98" t="s">
        <v>182</v>
      </c>
      <c r="E39" s="106"/>
      <c r="F39" s="17"/>
      <c r="G39" s="96" t="s">
        <v>76</v>
      </c>
      <c r="H39" s="27">
        <v>100</v>
      </c>
      <c r="I39" s="36">
        <v>72.549019607843135</v>
      </c>
      <c r="J39" s="31">
        <v>23.809523809523807</v>
      </c>
      <c r="K39" s="31">
        <v>3.2212885154061621</v>
      </c>
      <c r="L39" s="42">
        <v>0.42016806722689076</v>
      </c>
    </row>
    <row r="40" spans="2:12" ht="15" customHeight="1" x14ac:dyDescent="0.15">
      <c r="B40" s="1"/>
      <c r="C40" s="1"/>
      <c r="D40" s="107"/>
      <c r="E40" s="108"/>
      <c r="F40" s="18"/>
      <c r="G40" s="97"/>
      <c r="H40" s="29">
        <v>714</v>
      </c>
      <c r="I40" s="37">
        <v>518</v>
      </c>
      <c r="J40" s="30">
        <v>170</v>
      </c>
      <c r="K40" s="30">
        <v>23</v>
      </c>
      <c r="L40" s="43">
        <v>3</v>
      </c>
    </row>
    <row r="41" spans="2:12" ht="15" customHeight="1" x14ac:dyDescent="0.15">
      <c r="B41" s="1"/>
      <c r="C41" s="1"/>
      <c r="D41" s="107"/>
      <c r="E41" s="108"/>
      <c r="F41" s="19"/>
      <c r="G41" s="104" t="s">
        <v>56</v>
      </c>
      <c r="H41" s="27">
        <v>100</v>
      </c>
      <c r="I41" s="36">
        <v>67.555555555555557</v>
      </c>
      <c r="J41" s="31">
        <v>27.555555555555557</v>
      </c>
      <c r="K41" s="31">
        <v>4.4444444444444446</v>
      </c>
      <c r="L41" s="42">
        <v>0.44444444444444442</v>
      </c>
    </row>
    <row r="42" spans="2:12" ht="15" customHeight="1" x14ac:dyDescent="0.15">
      <c r="B42" s="1"/>
      <c r="C42" s="1"/>
      <c r="D42" s="109"/>
      <c r="E42" s="110"/>
      <c r="F42" s="23"/>
      <c r="G42" s="105"/>
      <c r="H42" s="32">
        <v>675</v>
      </c>
      <c r="I42" s="38">
        <v>456</v>
      </c>
      <c r="J42" s="33">
        <v>186</v>
      </c>
      <c r="K42" s="33">
        <v>30</v>
      </c>
      <c r="L42" s="41">
        <v>3</v>
      </c>
    </row>
    <row r="43" spans="2:12" ht="30" customHeight="1" x14ac:dyDescent="0.15">
      <c r="B43" s="1"/>
      <c r="C43" s="1"/>
      <c r="D43" s="11"/>
      <c r="E43" s="11"/>
      <c r="G43" s="12"/>
      <c r="H43" s="13"/>
      <c r="I43" s="13"/>
      <c r="J43" s="13"/>
      <c r="K43" s="13"/>
      <c r="L43" s="13"/>
    </row>
    <row r="44" spans="2:12" ht="24" customHeight="1" x14ac:dyDescent="0.15">
      <c r="B44" s="1"/>
      <c r="C44" s="58" t="s">
        <v>194</v>
      </c>
    </row>
    <row r="45" spans="2:12" ht="15" customHeight="1" x14ac:dyDescent="0.15">
      <c r="B45" s="1"/>
      <c r="C45" s="1"/>
      <c r="D45" s="2" t="s">
        <v>330</v>
      </c>
      <c r="E45" s="3"/>
      <c r="F45" s="3"/>
      <c r="G45" s="3"/>
      <c r="H45" s="4"/>
      <c r="I45" s="4">
        <v>1</v>
      </c>
      <c r="J45" s="5">
        <v>2</v>
      </c>
      <c r="K45" s="5">
        <v>3</v>
      </c>
      <c r="L45" s="6">
        <v>4</v>
      </c>
    </row>
    <row r="46" spans="2:12" ht="50.1" customHeight="1" x14ac:dyDescent="0.15">
      <c r="B46" s="1"/>
      <c r="C46" s="1"/>
      <c r="D46" s="21"/>
      <c r="E46" s="22"/>
      <c r="F46" s="22"/>
      <c r="G46" s="22"/>
      <c r="H46" s="20" t="s">
        <v>58</v>
      </c>
      <c r="I46" s="7" t="s">
        <v>102</v>
      </c>
      <c r="J46" s="8" t="s">
        <v>75</v>
      </c>
      <c r="K46" s="8" t="s">
        <v>103</v>
      </c>
      <c r="L46" s="9" t="s">
        <v>79</v>
      </c>
    </row>
    <row r="47" spans="2:12" ht="15" customHeight="1" x14ac:dyDescent="0.15">
      <c r="B47" s="1"/>
      <c r="C47" s="1"/>
      <c r="D47" s="17"/>
      <c r="E47" s="10"/>
      <c r="F47" s="10"/>
      <c r="G47" s="94" t="s">
        <v>58</v>
      </c>
      <c r="H47" s="25">
        <v>100</v>
      </c>
      <c r="I47" s="35">
        <v>41.46868250539957</v>
      </c>
      <c r="J47" s="26">
        <v>43.916486681065514</v>
      </c>
      <c r="K47" s="26">
        <v>13.894888408927287</v>
      </c>
      <c r="L47" s="40">
        <v>0.71994240460763137</v>
      </c>
    </row>
    <row r="48" spans="2:12" ht="15" customHeight="1" x14ac:dyDescent="0.15">
      <c r="B48" s="1"/>
      <c r="C48" s="1"/>
      <c r="D48" s="23"/>
      <c r="E48" s="24"/>
      <c r="F48" s="24"/>
      <c r="G48" s="95"/>
      <c r="H48" s="32">
        <v>1389</v>
      </c>
      <c r="I48" s="38">
        <v>576</v>
      </c>
      <c r="J48" s="33">
        <v>610</v>
      </c>
      <c r="K48" s="33">
        <v>193</v>
      </c>
      <c r="L48" s="41">
        <v>10</v>
      </c>
    </row>
    <row r="49" spans="2:12" ht="15" customHeight="1" x14ac:dyDescent="0.15">
      <c r="B49" s="1"/>
      <c r="C49" s="1"/>
      <c r="D49" s="98" t="s">
        <v>182</v>
      </c>
      <c r="E49" s="106"/>
      <c r="F49" s="17"/>
      <c r="G49" s="96" t="s">
        <v>76</v>
      </c>
      <c r="H49" s="27">
        <v>100</v>
      </c>
      <c r="I49" s="36">
        <v>48.459383753501399</v>
      </c>
      <c r="J49" s="31">
        <v>42.577030812324928</v>
      </c>
      <c r="K49" s="31">
        <v>7.9831932773109235</v>
      </c>
      <c r="L49" s="42">
        <v>0.98039215686274506</v>
      </c>
    </row>
    <row r="50" spans="2:12" ht="15" customHeight="1" x14ac:dyDescent="0.15">
      <c r="B50" s="1"/>
      <c r="C50" s="1"/>
      <c r="D50" s="107"/>
      <c r="E50" s="108"/>
      <c r="F50" s="18"/>
      <c r="G50" s="97"/>
      <c r="H50" s="29">
        <v>714</v>
      </c>
      <c r="I50" s="37">
        <v>346</v>
      </c>
      <c r="J50" s="30">
        <v>304</v>
      </c>
      <c r="K50" s="30">
        <v>57</v>
      </c>
      <c r="L50" s="43">
        <v>7</v>
      </c>
    </row>
    <row r="51" spans="2:12" ht="15" customHeight="1" x14ac:dyDescent="0.15">
      <c r="B51" s="1"/>
      <c r="C51" s="1"/>
      <c r="D51" s="107"/>
      <c r="E51" s="108"/>
      <c r="F51" s="19"/>
      <c r="G51" s="104" t="s">
        <v>56</v>
      </c>
      <c r="H51" s="27">
        <v>100</v>
      </c>
      <c r="I51" s="36">
        <v>34.074074074074076</v>
      </c>
      <c r="J51" s="31">
        <v>45.333333333333329</v>
      </c>
      <c r="K51" s="31">
        <v>20.148148148148149</v>
      </c>
      <c r="L51" s="42">
        <v>0.44444444444444442</v>
      </c>
    </row>
    <row r="52" spans="2:12" ht="15" customHeight="1" x14ac:dyDescent="0.15">
      <c r="B52" s="1"/>
      <c r="C52" s="1"/>
      <c r="D52" s="109"/>
      <c r="E52" s="110"/>
      <c r="F52" s="23"/>
      <c r="G52" s="105"/>
      <c r="H52" s="32">
        <v>675</v>
      </c>
      <c r="I52" s="38">
        <v>230</v>
      </c>
      <c r="J52" s="33">
        <v>306</v>
      </c>
      <c r="K52" s="33">
        <v>136</v>
      </c>
      <c r="L52" s="41">
        <v>3</v>
      </c>
    </row>
  </sheetData>
  <mergeCells count="24">
    <mergeCell ref="D49:E52"/>
    <mergeCell ref="G23:G24"/>
    <mergeCell ref="G25:G26"/>
    <mergeCell ref="G51:G52"/>
    <mergeCell ref="G29:G30"/>
    <mergeCell ref="G47:G48"/>
    <mergeCell ref="G49:G50"/>
    <mergeCell ref="G37:G38"/>
    <mergeCell ref="G39:G40"/>
    <mergeCell ref="G41:G42"/>
    <mergeCell ref="D4:G4"/>
    <mergeCell ref="G5:G6"/>
    <mergeCell ref="G7:G8"/>
    <mergeCell ref="G9:G10"/>
    <mergeCell ref="D7:E16"/>
    <mergeCell ref="G11:G12"/>
    <mergeCell ref="G13:G14"/>
    <mergeCell ref="G15:G16"/>
    <mergeCell ref="D20:G20"/>
    <mergeCell ref="G21:G22"/>
    <mergeCell ref="D39:E42"/>
    <mergeCell ref="G27:G28"/>
    <mergeCell ref="D23:E32"/>
    <mergeCell ref="G31:G3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5"/>
  </sheetPr>
  <dimension ref="B1:N42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6" width="2.625" style="1" customWidth="1"/>
    <col min="17" max="16384" width="1.625" style="1"/>
  </cols>
  <sheetData>
    <row r="1" spans="2:14" ht="24" customHeight="1" x14ac:dyDescent="0.15">
      <c r="B1" s="1"/>
      <c r="C1" s="57" t="s">
        <v>328</v>
      </c>
      <c r="G1" s="12"/>
      <c r="H1" s="13"/>
      <c r="I1" s="13"/>
      <c r="J1" s="13"/>
      <c r="K1" s="13"/>
      <c r="L1" s="13"/>
      <c r="M1" s="13"/>
      <c r="N1" s="13"/>
    </row>
    <row r="2" spans="2:14" ht="24" customHeight="1" x14ac:dyDescent="0.15">
      <c r="B2" s="1"/>
      <c r="C2" s="58" t="s">
        <v>290</v>
      </c>
    </row>
    <row r="3" spans="2:14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5">
        <v>3</v>
      </c>
      <c r="L3" s="6">
        <v>4</v>
      </c>
    </row>
    <row r="4" spans="2:14" ht="50.1" customHeight="1" x14ac:dyDescent="0.15">
      <c r="B4" s="1"/>
      <c r="C4" s="59"/>
      <c r="D4" s="21"/>
      <c r="E4" s="22"/>
      <c r="F4" s="22"/>
      <c r="G4" s="22"/>
      <c r="H4" s="20" t="s">
        <v>58</v>
      </c>
      <c r="I4" s="50" t="s">
        <v>287</v>
      </c>
      <c r="J4" s="51" t="s">
        <v>288</v>
      </c>
      <c r="K4" s="51" t="s">
        <v>289</v>
      </c>
      <c r="L4" s="52" t="s">
        <v>79</v>
      </c>
    </row>
    <row r="5" spans="2:14" ht="17.4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44">
        <v>14.542836573074155</v>
      </c>
      <c r="J5" s="26">
        <v>13.390928725701945</v>
      </c>
      <c r="K5" s="26">
        <v>70.698344132469401</v>
      </c>
      <c r="L5" s="40">
        <v>1.3678905687544995</v>
      </c>
    </row>
    <row r="6" spans="2:14" ht="17.45" customHeight="1" x14ac:dyDescent="0.15">
      <c r="B6" s="1"/>
      <c r="C6" s="59"/>
      <c r="D6" s="23"/>
      <c r="E6" s="24"/>
      <c r="F6" s="24"/>
      <c r="G6" s="95"/>
      <c r="H6" s="32">
        <v>1389</v>
      </c>
      <c r="I6" s="45">
        <v>202</v>
      </c>
      <c r="J6" s="33">
        <v>186</v>
      </c>
      <c r="K6" s="33">
        <v>982</v>
      </c>
      <c r="L6" s="41">
        <v>19</v>
      </c>
    </row>
    <row r="7" spans="2:14" ht="17.45" customHeight="1" x14ac:dyDescent="0.15"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46">
        <f>I8/$H8*100</f>
        <v>18.378378378378379</v>
      </c>
      <c r="J7" s="31">
        <f>J8/$H8*100</f>
        <v>14.054054054054054</v>
      </c>
      <c r="K7" s="31">
        <f>K8/$H8*100</f>
        <v>64.86486486486487</v>
      </c>
      <c r="L7" s="40">
        <f>L8/$H8*100</f>
        <v>2.7027027027027026</v>
      </c>
    </row>
    <row r="8" spans="2:14" ht="17.45" customHeight="1" x14ac:dyDescent="0.15">
      <c r="B8" s="1"/>
      <c r="C8" s="59"/>
      <c r="D8" s="100"/>
      <c r="E8" s="101"/>
      <c r="F8" s="18"/>
      <c r="G8" s="97"/>
      <c r="H8" s="29">
        <v>185</v>
      </c>
      <c r="I8" s="47">
        <v>34</v>
      </c>
      <c r="J8" s="30">
        <v>26</v>
      </c>
      <c r="K8" s="30">
        <v>120</v>
      </c>
      <c r="L8" s="43">
        <v>5</v>
      </c>
    </row>
    <row r="9" spans="2:14" ht="17.45" customHeight="1" x14ac:dyDescent="0.15">
      <c r="B9" s="1"/>
      <c r="C9" s="59"/>
      <c r="D9" s="100"/>
      <c r="E9" s="101"/>
      <c r="F9" s="19"/>
      <c r="G9" s="104" t="s">
        <v>51</v>
      </c>
      <c r="H9" s="27">
        <v>100</v>
      </c>
      <c r="I9" s="46">
        <v>15.131578947368421</v>
      </c>
      <c r="J9" s="31">
        <v>14.035087719298245</v>
      </c>
      <c r="K9" s="31">
        <v>70.39473684210526</v>
      </c>
      <c r="L9" s="42">
        <v>0.43859649122807015</v>
      </c>
    </row>
    <row r="10" spans="2:14" ht="17.45" customHeight="1" x14ac:dyDescent="0.15">
      <c r="B10" s="1"/>
      <c r="C10" s="59"/>
      <c r="D10" s="100"/>
      <c r="E10" s="101"/>
      <c r="F10" s="18"/>
      <c r="G10" s="97"/>
      <c r="H10" s="29">
        <v>456</v>
      </c>
      <c r="I10" s="47">
        <v>69</v>
      </c>
      <c r="J10" s="30">
        <v>64</v>
      </c>
      <c r="K10" s="30">
        <v>321</v>
      </c>
      <c r="L10" s="43">
        <v>2</v>
      </c>
    </row>
    <row r="11" spans="2:14" ht="17.45" customHeight="1" x14ac:dyDescent="0.15">
      <c r="B11" s="1"/>
      <c r="C11" s="59"/>
      <c r="D11" s="100"/>
      <c r="E11" s="101"/>
      <c r="F11" s="19"/>
      <c r="G11" s="104" t="s">
        <v>52</v>
      </c>
      <c r="H11" s="27">
        <v>100</v>
      </c>
      <c r="I11" s="46">
        <v>12.903225806451612</v>
      </c>
      <c r="J11" s="31">
        <v>10.32258064516129</v>
      </c>
      <c r="K11" s="31">
        <v>75.806451612903231</v>
      </c>
      <c r="L11" s="42">
        <v>0.967741935483871</v>
      </c>
    </row>
    <row r="12" spans="2:14" ht="17.45" customHeight="1" x14ac:dyDescent="0.15">
      <c r="B12" s="1"/>
      <c r="C12" s="59"/>
      <c r="D12" s="100"/>
      <c r="E12" s="101"/>
      <c r="F12" s="18"/>
      <c r="G12" s="97"/>
      <c r="H12" s="29">
        <v>310</v>
      </c>
      <c r="I12" s="47">
        <v>40</v>
      </c>
      <c r="J12" s="30">
        <v>32</v>
      </c>
      <c r="K12" s="30">
        <v>235</v>
      </c>
      <c r="L12" s="43">
        <v>3</v>
      </c>
    </row>
    <row r="13" spans="2:14" ht="17.45" customHeight="1" x14ac:dyDescent="0.15">
      <c r="B13" s="1"/>
      <c r="C13" s="59"/>
      <c r="D13" s="100"/>
      <c r="E13" s="101"/>
      <c r="F13" s="19"/>
      <c r="G13" s="104" t="s">
        <v>53</v>
      </c>
      <c r="H13" s="27">
        <v>100</v>
      </c>
      <c r="I13" s="46">
        <v>14.583333333333334</v>
      </c>
      <c r="J13" s="31">
        <v>15.104166666666666</v>
      </c>
      <c r="K13" s="31">
        <v>68.75</v>
      </c>
      <c r="L13" s="42">
        <v>1.5625</v>
      </c>
    </row>
    <row r="14" spans="2:14" ht="17.45" customHeight="1" x14ac:dyDescent="0.15">
      <c r="B14" s="1"/>
      <c r="C14" s="59"/>
      <c r="D14" s="100"/>
      <c r="E14" s="101"/>
      <c r="F14" s="18"/>
      <c r="G14" s="97"/>
      <c r="H14" s="29">
        <v>192</v>
      </c>
      <c r="I14" s="47">
        <v>28</v>
      </c>
      <c r="J14" s="30">
        <v>29</v>
      </c>
      <c r="K14" s="30">
        <v>132</v>
      </c>
      <c r="L14" s="43">
        <v>3</v>
      </c>
    </row>
    <row r="15" spans="2:14" ht="17.45" customHeight="1" x14ac:dyDescent="0.15">
      <c r="B15" s="1"/>
      <c r="C15" s="59"/>
      <c r="D15" s="100"/>
      <c r="E15" s="101"/>
      <c r="F15" s="19"/>
      <c r="G15" s="104" t="s">
        <v>54</v>
      </c>
      <c r="H15" s="27">
        <v>100</v>
      </c>
      <c r="I15" s="46">
        <v>12.601626016260163</v>
      </c>
      <c r="J15" s="31">
        <v>14.227642276422763</v>
      </c>
      <c r="K15" s="31">
        <v>70.731707317073173</v>
      </c>
      <c r="L15" s="42">
        <v>2.4390243902439024</v>
      </c>
    </row>
    <row r="16" spans="2:14" ht="17.45" customHeight="1" x14ac:dyDescent="0.15">
      <c r="B16" s="1"/>
      <c r="C16" s="59"/>
      <c r="D16" s="102"/>
      <c r="E16" s="103"/>
      <c r="F16" s="23"/>
      <c r="G16" s="105"/>
      <c r="H16" s="32">
        <v>246</v>
      </c>
      <c r="I16" s="45">
        <v>31</v>
      </c>
      <c r="J16" s="33">
        <v>35</v>
      </c>
      <c r="K16" s="33">
        <v>174</v>
      </c>
      <c r="L16" s="41">
        <v>6</v>
      </c>
    </row>
    <row r="17" spans="2:12" ht="30" customHeight="1" x14ac:dyDescent="0.15">
      <c r="B17" s="1"/>
      <c r="C17" s="59"/>
      <c r="D17" s="11"/>
      <c r="E17" s="11"/>
      <c r="G17" s="12"/>
      <c r="H17" s="13"/>
      <c r="I17" s="13"/>
      <c r="J17" s="13"/>
      <c r="K17" s="13"/>
      <c r="L17" s="13"/>
    </row>
    <row r="18" spans="2:12" ht="24" customHeight="1" x14ac:dyDescent="0.15">
      <c r="B18" s="1"/>
      <c r="C18" s="58" t="s">
        <v>291</v>
      </c>
    </row>
    <row r="19" spans="2:12" ht="15" customHeight="1" x14ac:dyDescent="0.15"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5">
        <v>3</v>
      </c>
      <c r="L19" s="6">
        <v>4</v>
      </c>
    </row>
    <row r="20" spans="2:12" ht="50.1" customHeight="1" x14ac:dyDescent="0.15">
      <c r="B20" s="1"/>
      <c r="C20" s="59"/>
      <c r="D20" s="21"/>
      <c r="E20" s="22"/>
      <c r="F20" s="22"/>
      <c r="G20" s="22"/>
      <c r="H20" s="20" t="s">
        <v>58</v>
      </c>
      <c r="I20" s="50" t="s">
        <v>287</v>
      </c>
      <c r="J20" s="51" t="s">
        <v>288</v>
      </c>
      <c r="K20" s="51" t="s">
        <v>289</v>
      </c>
      <c r="L20" s="52" t="s">
        <v>79</v>
      </c>
    </row>
    <row r="21" spans="2:12" ht="18" customHeight="1" x14ac:dyDescent="0.15">
      <c r="B21" s="1"/>
      <c r="C21" s="59"/>
      <c r="D21" s="17"/>
      <c r="E21" s="10"/>
      <c r="F21" s="10"/>
      <c r="G21" s="94" t="s">
        <v>58</v>
      </c>
      <c r="H21" s="25">
        <v>100</v>
      </c>
      <c r="I21" s="44">
        <v>14.542836573074155</v>
      </c>
      <c r="J21" s="26">
        <v>13.390928725701945</v>
      </c>
      <c r="K21" s="26">
        <v>70.698344132469401</v>
      </c>
      <c r="L21" s="40">
        <v>1.3678905687544995</v>
      </c>
    </row>
    <row r="22" spans="2:12" ht="18" customHeight="1" x14ac:dyDescent="0.15">
      <c r="B22" s="1"/>
      <c r="C22" s="59"/>
      <c r="D22" s="23"/>
      <c r="E22" s="24"/>
      <c r="F22" s="24"/>
      <c r="G22" s="95"/>
      <c r="H22" s="32">
        <v>1389</v>
      </c>
      <c r="I22" s="45">
        <v>202</v>
      </c>
      <c r="J22" s="33">
        <v>186</v>
      </c>
      <c r="K22" s="33">
        <v>982</v>
      </c>
      <c r="L22" s="41">
        <v>19</v>
      </c>
    </row>
    <row r="23" spans="2:12" ht="18" customHeight="1" x14ac:dyDescent="0.15">
      <c r="B23" s="1"/>
      <c r="C23" s="59"/>
      <c r="D23" s="98" t="s">
        <v>282</v>
      </c>
      <c r="E23" s="106"/>
      <c r="F23" s="17"/>
      <c r="G23" s="96" t="s">
        <v>74</v>
      </c>
      <c r="H23" s="25">
        <v>100</v>
      </c>
      <c r="I23" s="44">
        <v>15.546218487394958</v>
      </c>
      <c r="J23" s="26">
        <v>13.025210084033615</v>
      </c>
      <c r="K23" s="26">
        <v>70.028011204481786</v>
      </c>
      <c r="L23" s="40">
        <v>1.400560224089636</v>
      </c>
    </row>
    <row r="24" spans="2:12" ht="18" customHeight="1" x14ac:dyDescent="0.15">
      <c r="B24" s="1"/>
      <c r="C24" s="59"/>
      <c r="D24" s="107"/>
      <c r="E24" s="108"/>
      <c r="F24" s="18"/>
      <c r="G24" s="97"/>
      <c r="H24" s="29">
        <v>714</v>
      </c>
      <c r="I24" s="47">
        <v>111</v>
      </c>
      <c r="J24" s="30">
        <v>93</v>
      </c>
      <c r="K24" s="30">
        <v>500</v>
      </c>
      <c r="L24" s="43">
        <v>10</v>
      </c>
    </row>
    <row r="25" spans="2:12" ht="18" customHeight="1" x14ac:dyDescent="0.15">
      <c r="B25" s="1"/>
      <c r="C25" s="59"/>
      <c r="D25" s="107"/>
      <c r="E25" s="108"/>
      <c r="F25" s="19"/>
      <c r="G25" s="104" t="s">
        <v>73</v>
      </c>
      <c r="H25" s="27">
        <v>100</v>
      </c>
      <c r="I25" s="46">
        <v>13.481481481481481</v>
      </c>
      <c r="J25" s="31">
        <v>13.777777777777779</v>
      </c>
      <c r="K25" s="31">
        <v>71.407407407407405</v>
      </c>
      <c r="L25" s="42">
        <v>1.3333333333333335</v>
      </c>
    </row>
    <row r="26" spans="2:12" ht="18" customHeight="1" x14ac:dyDescent="0.15">
      <c r="B26" s="1"/>
      <c r="C26" s="59"/>
      <c r="D26" s="109"/>
      <c r="E26" s="110"/>
      <c r="F26" s="23"/>
      <c r="G26" s="105"/>
      <c r="H26" s="32">
        <v>675</v>
      </c>
      <c r="I26" s="45">
        <v>91</v>
      </c>
      <c r="J26" s="33">
        <v>93</v>
      </c>
      <c r="K26" s="33">
        <v>482</v>
      </c>
      <c r="L26" s="41">
        <v>9</v>
      </c>
    </row>
    <row r="27" spans="2:12" ht="30" customHeight="1" x14ac:dyDescent="0.15">
      <c r="B27" s="1"/>
      <c r="C27" s="59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292</v>
      </c>
    </row>
    <row r="29" spans="2:12" ht="15" customHeight="1" x14ac:dyDescent="0.15">
      <c r="B29" s="1"/>
      <c r="C29" s="59"/>
      <c r="D29" s="2" t="s">
        <v>330</v>
      </c>
      <c r="E29" s="3"/>
      <c r="F29" s="3"/>
      <c r="G29" s="3"/>
      <c r="H29" s="4"/>
      <c r="I29" s="4">
        <v>1</v>
      </c>
      <c r="J29" s="5">
        <v>2</v>
      </c>
      <c r="K29" s="5">
        <v>3</v>
      </c>
      <c r="L29" s="6">
        <v>4</v>
      </c>
    </row>
    <row r="30" spans="2:12" ht="50.1" customHeight="1" x14ac:dyDescent="0.15">
      <c r="B30" s="1"/>
      <c r="C30" s="59"/>
      <c r="D30" s="21"/>
      <c r="E30" s="22"/>
      <c r="F30" s="22"/>
      <c r="G30" s="22"/>
      <c r="H30" s="20" t="s">
        <v>58</v>
      </c>
      <c r="I30" s="50" t="s">
        <v>287</v>
      </c>
      <c r="J30" s="51" t="s">
        <v>288</v>
      </c>
      <c r="K30" s="51" t="s">
        <v>289</v>
      </c>
      <c r="L30" s="52" t="s">
        <v>79</v>
      </c>
    </row>
    <row r="31" spans="2:12" ht="17.45" customHeight="1" x14ac:dyDescent="0.15">
      <c r="B31" s="1"/>
      <c r="C31" s="59"/>
      <c r="D31" s="17"/>
      <c r="E31" s="10"/>
      <c r="F31" s="10"/>
      <c r="G31" s="94" t="s">
        <v>58</v>
      </c>
      <c r="H31" s="25">
        <v>100</v>
      </c>
      <c r="I31" s="44">
        <v>14.542836573074155</v>
      </c>
      <c r="J31" s="26">
        <v>13.390928725701945</v>
      </c>
      <c r="K31" s="26">
        <v>70.698344132469401</v>
      </c>
      <c r="L31" s="40">
        <v>1.3678905687544995</v>
      </c>
    </row>
    <row r="32" spans="2:12" ht="17.45" customHeight="1" x14ac:dyDescent="0.15">
      <c r="B32" s="1"/>
      <c r="C32" s="59"/>
      <c r="D32" s="23"/>
      <c r="E32" s="24"/>
      <c r="F32" s="24"/>
      <c r="G32" s="95"/>
      <c r="H32" s="32">
        <v>1389</v>
      </c>
      <c r="I32" s="45">
        <v>202</v>
      </c>
      <c r="J32" s="33">
        <v>186</v>
      </c>
      <c r="K32" s="33">
        <v>982</v>
      </c>
      <c r="L32" s="41">
        <v>19</v>
      </c>
    </row>
    <row r="33" spans="2:12" ht="17.45" customHeight="1" x14ac:dyDescent="0.15">
      <c r="B33" s="1"/>
      <c r="C33" s="59"/>
      <c r="D33" s="111" t="s">
        <v>283</v>
      </c>
      <c r="E33" s="112"/>
      <c r="F33" s="17"/>
      <c r="G33" s="96" t="s">
        <v>42</v>
      </c>
      <c r="H33" s="25">
        <v>100</v>
      </c>
      <c r="I33" s="44">
        <v>13.891625615763548</v>
      </c>
      <c r="J33" s="26">
        <v>12.610837438423644</v>
      </c>
      <c r="K33" s="26">
        <v>72.216748768472911</v>
      </c>
      <c r="L33" s="40">
        <v>1.2807881773399015</v>
      </c>
    </row>
    <row r="34" spans="2:12" ht="17.45" customHeight="1" x14ac:dyDescent="0.15">
      <c r="B34" s="1"/>
      <c r="C34" s="59"/>
      <c r="D34" s="113"/>
      <c r="E34" s="114"/>
      <c r="F34" s="18"/>
      <c r="G34" s="97"/>
      <c r="H34" s="29">
        <v>1015</v>
      </c>
      <c r="I34" s="47">
        <v>141</v>
      </c>
      <c r="J34" s="30">
        <v>128</v>
      </c>
      <c r="K34" s="30">
        <v>733</v>
      </c>
      <c r="L34" s="43">
        <v>13</v>
      </c>
    </row>
    <row r="35" spans="2:12" ht="17.45" customHeight="1" x14ac:dyDescent="0.15">
      <c r="B35" s="1"/>
      <c r="C35" s="59"/>
      <c r="D35" s="115" t="s">
        <v>284</v>
      </c>
      <c r="E35" s="116"/>
      <c r="F35" s="19"/>
      <c r="G35" s="104" t="s">
        <v>75</v>
      </c>
      <c r="H35" s="27">
        <v>100</v>
      </c>
      <c r="I35" s="49">
        <v>16.034985422740526</v>
      </c>
      <c r="J35" s="28">
        <v>14.868804664723031</v>
      </c>
      <c r="K35" s="28">
        <v>67.638483965014572</v>
      </c>
      <c r="L35" s="48">
        <v>1.4577259475218658</v>
      </c>
    </row>
    <row r="36" spans="2:12" ht="17.45" customHeight="1" x14ac:dyDescent="0.15">
      <c r="B36" s="1"/>
      <c r="C36" s="59"/>
      <c r="D36" s="115"/>
      <c r="E36" s="116"/>
      <c r="F36" s="18"/>
      <c r="G36" s="97"/>
      <c r="H36" s="29">
        <v>343</v>
      </c>
      <c r="I36" s="47">
        <v>55</v>
      </c>
      <c r="J36" s="30">
        <v>51</v>
      </c>
      <c r="K36" s="30">
        <v>232</v>
      </c>
      <c r="L36" s="43">
        <v>5</v>
      </c>
    </row>
    <row r="37" spans="2:12" ht="17.45" customHeight="1" x14ac:dyDescent="0.15">
      <c r="B37" s="1"/>
      <c r="C37" s="59"/>
      <c r="D37" s="115"/>
      <c r="E37" s="116"/>
      <c r="F37" s="19"/>
      <c r="G37" s="104" t="s">
        <v>43</v>
      </c>
      <c r="H37" s="27">
        <v>100</v>
      </c>
      <c r="I37" s="46">
        <v>25</v>
      </c>
      <c r="J37" s="31">
        <v>20.833333333333336</v>
      </c>
      <c r="K37" s="31">
        <v>50</v>
      </c>
      <c r="L37" s="42">
        <v>4.1666666666666661</v>
      </c>
    </row>
    <row r="38" spans="2:12" ht="17.45" customHeight="1" x14ac:dyDescent="0.15">
      <c r="B38" s="1"/>
      <c r="C38" s="59"/>
      <c r="D38" s="115"/>
      <c r="E38" s="116"/>
      <c r="F38" s="18"/>
      <c r="G38" s="97"/>
      <c r="H38" s="29">
        <v>24</v>
      </c>
      <c r="I38" s="47">
        <v>6</v>
      </c>
      <c r="J38" s="30">
        <v>5</v>
      </c>
      <c r="K38" s="30">
        <v>12</v>
      </c>
      <c r="L38" s="43">
        <v>1</v>
      </c>
    </row>
    <row r="39" spans="2:12" ht="17.45" customHeight="1" x14ac:dyDescent="0.15">
      <c r="B39" s="1"/>
      <c r="C39" s="59"/>
      <c r="D39" s="115"/>
      <c r="E39" s="116"/>
      <c r="F39" s="19"/>
      <c r="G39" s="104" t="s">
        <v>79</v>
      </c>
      <c r="H39" s="27">
        <v>100</v>
      </c>
      <c r="I39" s="46">
        <v>0</v>
      </c>
      <c r="J39" s="31">
        <v>28.571428571428569</v>
      </c>
      <c r="K39" s="31">
        <v>71.428571428571431</v>
      </c>
      <c r="L39" s="42">
        <v>0</v>
      </c>
    </row>
    <row r="40" spans="2:12" ht="17.45" customHeight="1" x14ac:dyDescent="0.15">
      <c r="B40" s="1"/>
      <c r="C40" s="59"/>
      <c r="D40" s="117"/>
      <c r="E40" s="118"/>
      <c r="F40" s="23"/>
      <c r="G40" s="105"/>
      <c r="H40" s="32">
        <v>7</v>
      </c>
      <c r="I40" s="45">
        <v>0</v>
      </c>
      <c r="J40" s="33">
        <v>2</v>
      </c>
      <c r="K40" s="33">
        <v>5</v>
      </c>
      <c r="L40" s="41">
        <v>0</v>
      </c>
    </row>
    <row r="41" spans="2:12" ht="30" customHeight="1" x14ac:dyDescent="0.15">
      <c r="B41" s="1"/>
      <c r="C41" s="59"/>
      <c r="D41" s="11"/>
      <c r="E41" s="11"/>
      <c r="G41" s="12"/>
      <c r="H41" s="13"/>
      <c r="I41" s="13"/>
      <c r="J41" s="13"/>
      <c r="K41" s="13"/>
      <c r="L41" s="13"/>
    </row>
    <row r="42" spans="2:12" ht="19.149999999999999" customHeight="1" x14ac:dyDescent="0.15"/>
  </sheetData>
  <mergeCells count="18">
    <mergeCell ref="G5:G6"/>
    <mergeCell ref="D7:E16"/>
    <mergeCell ref="G7:G8"/>
    <mergeCell ref="G9:G10"/>
    <mergeCell ref="G11:G12"/>
    <mergeCell ref="G13:G14"/>
    <mergeCell ref="G15:G16"/>
    <mergeCell ref="G21:G22"/>
    <mergeCell ref="D23:E26"/>
    <mergeCell ref="G23:G24"/>
    <mergeCell ref="G25:G26"/>
    <mergeCell ref="G31:G32"/>
    <mergeCell ref="D33:E34"/>
    <mergeCell ref="G33:G34"/>
    <mergeCell ref="D35:E40"/>
    <mergeCell ref="G35:G36"/>
    <mergeCell ref="G37:G38"/>
    <mergeCell ref="G39:G40"/>
  </mergeCells>
  <phoneticPr fontId="33"/>
  <pageMargins left="0.70866141732283472" right="0.39370078740157483" top="0.78740157480314965" bottom="0.39370078740157483" header="0.59055118110236227" footer="0.31496062992125984"/>
  <pageSetup paperSize="9" scale="65" firstPageNumber="100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99CC"/>
  </sheetPr>
  <dimension ref="A1:O38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384" width="1.625" style="1"/>
  </cols>
  <sheetData>
    <row r="1" spans="1:15" ht="24" customHeight="1" x14ac:dyDescent="0.15">
      <c r="A1" s="1"/>
      <c r="B1" s="1"/>
      <c r="C1" s="58" t="s">
        <v>293</v>
      </c>
    </row>
    <row r="2" spans="1:15" ht="15.6" customHeight="1" x14ac:dyDescent="0.15">
      <c r="A2" s="1"/>
      <c r="B2" s="1"/>
      <c r="C2" s="58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6">
        <v>4</v>
      </c>
    </row>
    <row r="3" spans="1:15" ht="51" customHeight="1" x14ac:dyDescent="0.15">
      <c r="A3" s="1"/>
      <c r="B3" s="1"/>
      <c r="C3" s="58"/>
      <c r="D3" s="21"/>
      <c r="E3" s="22"/>
      <c r="F3" s="22"/>
      <c r="G3" s="22"/>
      <c r="H3" s="20" t="s">
        <v>58</v>
      </c>
      <c r="I3" s="50" t="s">
        <v>287</v>
      </c>
      <c r="J3" s="51" t="s">
        <v>288</v>
      </c>
      <c r="K3" s="51" t="s">
        <v>289</v>
      </c>
      <c r="L3" s="52" t="s">
        <v>79</v>
      </c>
    </row>
    <row r="4" spans="1:15" ht="18" customHeight="1" x14ac:dyDescent="0.15">
      <c r="A4" s="1"/>
      <c r="B4" s="1"/>
      <c r="C4" s="58"/>
      <c r="D4" s="17"/>
      <c r="E4" s="10"/>
      <c r="F4" s="10"/>
      <c r="G4" s="94" t="s">
        <v>58</v>
      </c>
      <c r="H4" s="25">
        <v>100</v>
      </c>
      <c r="I4" s="44">
        <v>14.542836573074155</v>
      </c>
      <c r="J4" s="26">
        <v>13.390928725701945</v>
      </c>
      <c r="K4" s="26">
        <v>70.698344132469401</v>
      </c>
      <c r="L4" s="40">
        <v>1.3678905687544995</v>
      </c>
    </row>
    <row r="5" spans="1:15" ht="18" customHeight="1" x14ac:dyDescent="0.15">
      <c r="A5" s="1"/>
      <c r="B5" s="1"/>
      <c r="C5" s="58"/>
      <c r="D5" s="23"/>
      <c r="E5" s="24"/>
      <c r="F5" s="24"/>
      <c r="G5" s="95"/>
      <c r="H5" s="32">
        <v>1389</v>
      </c>
      <c r="I5" s="45">
        <v>202</v>
      </c>
      <c r="J5" s="33">
        <v>186</v>
      </c>
      <c r="K5" s="33">
        <v>982</v>
      </c>
      <c r="L5" s="41">
        <v>19</v>
      </c>
    </row>
    <row r="6" spans="1:15" ht="18" customHeight="1" x14ac:dyDescent="0.15">
      <c r="A6" s="1"/>
      <c r="B6" s="1"/>
      <c r="C6" s="58"/>
      <c r="D6" s="120" t="s">
        <v>18</v>
      </c>
      <c r="E6" s="121"/>
      <c r="F6" s="17"/>
      <c r="G6" s="135" t="s">
        <v>285</v>
      </c>
      <c r="H6" s="25">
        <v>100</v>
      </c>
      <c r="I6" s="44">
        <v>17.172897196261683</v>
      </c>
      <c r="J6" s="26">
        <v>14.953271028037381</v>
      </c>
      <c r="K6" s="26">
        <v>66.588785046728972</v>
      </c>
      <c r="L6" s="40">
        <v>1.2850467289719625</v>
      </c>
    </row>
    <row r="7" spans="1:15" ht="18" customHeight="1" x14ac:dyDescent="0.15">
      <c r="A7" s="1"/>
      <c r="B7" s="1"/>
      <c r="C7" s="58"/>
      <c r="D7" s="122"/>
      <c r="E7" s="123"/>
      <c r="F7" s="18"/>
      <c r="G7" s="133"/>
      <c r="H7" s="29">
        <v>856</v>
      </c>
      <c r="I7" s="47">
        <v>147</v>
      </c>
      <c r="J7" s="30">
        <v>128</v>
      </c>
      <c r="K7" s="30">
        <v>570</v>
      </c>
      <c r="L7" s="43">
        <v>11</v>
      </c>
    </row>
    <row r="8" spans="1:15" ht="18" customHeight="1" x14ac:dyDescent="0.15">
      <c r="A8" s="1"/>
      <c r="B8" s="1"/>
      <c r="C8" s="58"/>
      <c r="D8" s="115" t="s">
        <v>63</v>
      </c>
      <c r="E8" s="116"/>
      <c r="F8" s="19"/>
      <c r="G8" s="132" t="s">
        <v>286</v>
      </c>
      <c r="H8" s="27">
        <v>100</v>
      </c>
      <c r="I8" s="46">
        <v>12.820512820512819</v>
      </c>
      <c r="J8" s="31">
        <v>15.384615384615385</v>
      </c>
      <c r="K8" s="31">
        <v>69.230769230769226</v>
      </c>
      <c r="L8" s="42">
        <v>2.5641025641025639</v>
      </c>
    </row>
    <row r="9" spans="1:15" ht="18" customHeight="1" x14ac:dyDescent="0.15">
      <c r="A9" s="1"/>
      <c r="B9" s="1"/>
      <c r="C9" s="58"/>
      <c r="D9" s="115"/>
      <c r="E9" s="116"/>
      <c r="F9" s="18"/>
      <c r="G9" s="133"/>
      <c r="H9" s="29">
        <v>39</v>
      </c>
      <c r="I9" s="47">
        <v>5</v>
      </c>
      <c r="J9" s="30">
        <v>6</v>
      </c>
      <c r="K9" s="30">
        <v>27</v>
      </c>
      <c r="L9" s="43">
        <v>1</v>
      </c>
    </row>
    <row r="10" spans="1:15" ht="18" customHeight="1" x14ac:dyDescent="0.15">
      <c r="A10" s="1"/>
      <c r="B10" s="1"/>
      <c r="C10" s="58"/>
      <c r="D10" s="115"/>
      <c r="E10" s="116"/>
      <c r="F10" s="19"/>
      <c r="G10" s="132" t="s">
        <v>81</v>
      </c>
      <c r="H10" s="27">
        <v>100</v>
      </c>
      <c r="I10" s="46">
        <v>12.162162162162163</v>
      </c>
      <c r="J10" s="31">
        <v>10.810810810810811</v>
      </c>
      <c r="K10" s="31">
        <v>74.324324324324323</v>
      </c>
      <c r="L10" s="42">
        <v>2.7027027027027026</v>
      </c>
    </row>
    <row r="11" spans="1:15" ht="18" customHeight="1" x14ac:dyDescent="0.15">
      <c r="A11" s="1"/>
      <c r="B11" s="1"/>
      <c r="C11" s="58"/>
      <c r="D11" s="115"/>
      <c r="E11" s="116"/>
      <c r="F11" s="18"/>
      <c r="G11" s="133"/>
      <c r="H11" s="29">
        <v>74</v>
      </c>
      <c r="I11" s="47">
        <v>9</v>
      </c>
      <c r="J11" s="30">
        <v>8</v>
      </c>
      <c r="K11" s="30">
        <v>55</v>
      </c>
      <c r="L11" s="43">
        <v>2</v>
      </c>
    </row>
    <row r="12" spans="1:15" ht="18" customHeight="1" x14ac:dyDescent="0.15">
      <c r="A12" s="1"/>
      <c r="B12" s="1"/>
      <c r="C12" s="58"/>
      <c r="D12" s="115"/>
      <c r="E12" s="116"/>
      <c r="F12" s="19"/>
      <c r="G12" s="132" t="s">
        <v>82</v>
      </c>
      <c r="H12" s="27">
        <v>100</v>
      </c>
      <c r="I12" s="46">
        <v>9.8591549295774641</v>
      </c>
      <c r="J12" s="31">
        <v>8.4507042253521121</v>
      </c>
      <c r="K12" s="31">
        <v>80.751173708920192</v>
      </c>
      <c r="L12" s="42">
        <v>0.93896713615023475</v>
      </c>
    </row>
    <row r="13" spans="1:15" ht="18" customHeight="1" x14ac:dyDescent="0.15">
      <c r="A13" s="1"/>
      <c r="B13" s="1"/>
      <c r="C13" s="58"/>
      <c r="D13" s="115"/>
      <c r="E13" s="116"/>
      <c r="F13" s="18"/>
      <c r="G13" s="133"/>
      <c r="H13" s="29">
        <v>213</v>
      </c>
      <c r="I13" s="47">
        <v>21</v>
      </c>
      <c r="J13" s="30">
        <v>18</v>
      </c>
      <c r="K13" s="30">
        <v>172</v>
      </c>
      <c r="L13" s="43">
        <v>2</v>
      </c>
    </row>
    <row r="14" spans="1:15" ht="18" customHeight="1" x14ac:dyDescent="0.15">
      <c r="A14" s="1"/>
      <c r="B14" s="1"/>
      <c r="C14" s="58"/>
      <c r="D14" s="115"/>
      <c r="E14" s="116"/>
      <c r="F14" s="19"/>
      <c r="G14" s="132" t="s">
        <v>83</v>
      </c>
      <c r="H14" s="27">
        <v>100</v>
      </c>
      <c r="I14" s="46">
        <v>10</v>
      </c>
      <c r="J14" s="31">
        <v>11.25</v>
      </c>
      <c r="K14" s="31">
        <v>78.75</v>
      </c>
      <c r="L14" s="42">
        <v>0</v>
      </c>
    </row>
    <row r="15" spans="1:15" ht="18" customHeight="1" x14ac:dyDescent="0.15">
      <c r="A15" s="1"/>
      <c r="B15" s="1"/>
      <c r="C15" s="58"/>
      <c r="D15" s="115"/>
      <c r="E15" s="116"/>
      <c r="F15" s="18"/>
      <c r="G15" s="133"/>
      <c r="H15" s="29">
        <v>80</v>
      </c>
      <c r="I15" s="47">
        <v>8</v>
      </c>
      <c r="J15" s="30">
        <v>9</v>
      </c>
      <c r="K15" s="30">
        <v>63</v>
      </c>
      <c r="L15" s="43">
        <v>0</v>
      </c>
      <c r="O15" s="82"/>
    </row>
    <row r="16" spans="1:15" ht="18" customHeight="1" x14ac:dyDescent="0.15">
      <c r="A16" s="1"/>
      <c r="B16" s="1"/>
      <c r="C16" s="58"/>
      <c r="D16" s="115"/>
      <c r="E16" s="116"/>
      <c r="F16" s="19"/>
      <c r="G16" s="132" t="s">
        <v>84</v>
      </c>
      <c r="H16" s="27">
        <v>100</v>
      </c>
      <c r="I16" s="46">
        <v>4.3478260869565215</v>
      </c>
      <c r="J16" s="31">
        <v>21.739130434782609</v>
      </c>
      <c r="K16" s="31">
        <v>69.565217391304344</v>
      </c>
      <c r="L16" s="42">
        <v>4.3478260869565215</v>
      </c>
      <c r="O16" s="82"/>
    </row>
    <row r="17" spans="1:15" ht="18" customHeight="1" x14ac:dyDescent="0.15">
      <c r="A17" s="1"/>
      <c r="B17" s="1"/>
      <c r="C17" s="58"/>
      <c r="D17" s="115"/>
      <c r="E17" s="116"/>
      <c r="F17" s="18"/>
      <c r="G17" s="133"/>
      <c r="H17" s="29">
        <v>23</v>
      </c>
      <c r="I17" s="47">
        <v>1</v>
      </c>
      <c r="J17" s="30">
        <v>5</v>
      </c>
      <c r="K17" s="30">
        <v>16</v>
      </c>
      <c r="L17" s="43">
        <v>1</v>
      </c>
      <c r="O17" s="82"/>
    </row>
    <row r="18" spans="1:15" ht="18" customHeight="1" x14ac:dyDescent="0.15">
      <c r="A18" s="1"/>
      <c r="B18" s="1"/>
      <c r="C18" s="58"/>
      <c r="D18" s="115"/>
      <c r="E18" s="116"/>
      <c r="F18" s="19"/>
      <c r="G18" s="132" t="s">
        <v>85</v>
      </c>
      <c r="H18" s="27">
        <v>100</v>
      </c>
      <c r="I18" s="46">
        <v>11.111111111111111</v>
      </c>
      <c r="J18" s="31">
        <v>8.3333333333333321</v>
      </c>
      <c r="K18" s="31">
        <v>79.166666666666657</v>
      </c>
      <c r="L18" s="42">
        <v>1.3888888888888888</v>
      </c>
      <c r="O18" s="82"/>
    </row>
    <row r="19" spans="1:15" ht="18" customHeight="1" x14ac:dyDescent="0.15">
      <c r="A19" s="1"/>
      <c r="B19" s="1"/>
      <c r="C19" s="58"/>
      <c r="D19" s="115"/>
      <c r="E19" s="116"/>
      <c r="F19" s="18"/>
      <c r="G19" s="133"/>
      <c r="H19" s="29">
        <v>72</v>
      </c>
      <c r="I19" s="47">
        <v>8</v>
      </c>
      <c r="J19" s="30">
        <v>6</v>
      </c>
      <c r="K19" s="30">
        <v>57</v>
      </c>
      <c r="L19" s="43">
        <v>1</v>
      </c>
      <c r="O19" s="82"/>
    </row>
    <row r="20" spans="1:15" ht="18" customHeight="1" x14ac:dyDescent="0.15">
      <c r="A20" s="1"/>
      <c r="B20" s="1"/>
      <c r="C20" s="58"/>
      <c r="D20" s="115"/>
      <c r="E20" s="116"/>
      <c r="F20" s="19"/>
      <c r="G20" s="132" t="s">
        <v>19</v>
      </c>
      <c r="H20" s="27">
        <v>100</v>
      </c>
      <c r="I20" s="46">
        <v>13.333333333333334</v>
      </c>
      <c r="J20" s="31">
        <v>13.333333333333334</v>
      </c>
      <c r="K20" s="31">
        <v>66.666666666666657</v>
      </c>
      <c r="L20" s="42">
        <v>6.666666666666667</v>
      </c>
      <c r="O20" s="82"/>
    </row>
    <row r="21" spans="1:15" ht="18" customHeight="1" x14ac:dyDescent="0.15">
      <c r="A21" s="1"/>
      <c r="B21" s="1"/>
      <c r="C21" s="58"/>
      <c r="D21" s="115"/>
      <c r="E21" s="116"/>
      <c r="F21" s="18"/>
      <c r="G21" s="133"/>
      <c r="H21" s="29">
        <v>15</v>
      </c>
      <c r="I21" s="47">
        <v>2</v>
      </c>
      <c r="J21" s="30">
        <v>2</v>
      </c>
      <c r="K21" s="30">
        <v>10</v>
      </c>
      <c r="L21" s="43">
        <v>1</v>
      </c>
      <c r="O21" s="82"/>
    </row>
    <row r="22" spans="1:15" ht="18" customHeight="1" x14ac:dyDescent="0.15">
      <c r="A22" s="1"/>
      <c r="B22" s="1"/>
      <c r="C22" s="58"/>
      <c r="D22" s="115"/>
      <c r="E22" s="116"/>
      <c r="F22" s="19"/>
      <c r="G22" s="132" t="s">
        <v>79</v>
      </c>
      <c r="H22" s="27">
        <v>100</v>
      </c>
      <c r="I22" s="46">
        <v>5.8823529411764701</v>
      </c>
      <c r="J22" s="31">
        <v>23.52941176470588</v>
      </c>
      <c r="K22" s="31">
        <v>70.588235294117652</v>
      </c>
      <c r="L22" s="42">
        <v>0</v>
      </c>
      <c r="O22" s="82"/>
    </row>
    <row r="23" spans="1:15" ht="18" customHeight="1" x14ac:dyDescent="0.15">
      <c r="A23" s="1"/>
      <c r="B23" s="1"/>
      <c r="C23" s="58"/>
      <c r="D23" s="117"/>
      <c r="E23" s="118"/>
      <c r="F23" s="23"/>
      <c r="G23" s="134"/>
      <c r="H23" s="32">
        <v>17</v>
      </c>
      <c r="I23" s="45">
        <v>1</v>
      </c>
      <c r="J23" s="33">
        <v>4</v>
      </c>
      <c r="K23" s="33">
        <v>12</v>
      </c>
      <c r="L23" s="41">
        <v>0</v>
      </c>
      <c r="O23" s="82"/>
    </row>
    <row r="24" spans="1:15" ht="24" customHeight="1" x14ac:dyDescent="0.15">
      <c r="A24" s="1"/>
      <c r="B24" s="1"/>
      <c r="C24" s="58"/>
    </row>
    <row r="25" spans="1:15" ht="24" customHeight="1" x14ac:dyDescent="0.15">
      <c r="A25" s="1"/>
      <c r="B25" s="1"/>
      <c r="C25" s="58" t="s">
        <v>294</v>
      </c>
    </row>
    <row r="26" spans="1:15" ht="15" customHeight="1" x14ac:dyDescent="0.15">
      <c r="A26" s="1"/>
      <c r="B26" s="1"/>
      <c r="C26" s="1"/>
      <c r="D26" s="2" t="s">
        <v>330</v>
      </c>
      <c r="E26" s="3"/>
      <c r="F26" s="3"/>
      <c r="G26" s="3"/>
      <c r="H26" s="4"/>
      <c r="I26" s="4">
        <v>1</v>
      </c>
      <c r="J26" s="5">
        <v>2</v>
      </c>
      <c r="K26" s="5">
        <v>3</v>
      </c>
      <c r="L26" s="6">
        <v>4</v>
      </c>
    </row>
    <row r="27" spans="1:15" ht="51.6" customHeight="1" x14ac:dyDescent="0.15">
      <c r="A27" s="1"/>
      <c r="B27" s="1"/>
      <c r="C27" s="1"/>
      <c r="D27" s="21"/>
      <c r="E27" s="22"/>
      <c r="F27" s="22"/>
      <c r="G27" s="22"/>
      <c r="H27" s="20" t="s">
        <v>58</v>
      </c>
      <c r="I27" s="50" t="s">
        <v>287</v>
      </c>
      <c r="J27" s="51" t="s">
        <v>288</v>
      </c>
      <c r="K27" s="51" t="s">
        <v>289</v>
      </c>
      <c r="L27" s="52" t="s">
        <v>79</v>
      </c>
    </row>
    <row r="28" spans="1:15" ht="16.899999999999999" customHeight="1" x14ac:dyDescent="0.15">
      <c r="A28" s="1"/>
      <c r="B28" s="1"/>
      <c r="C28" s="1"/>
      <c r="D28" s="17"/>
      <c r="E28" s="10"/>
      <c r="F28" s="10"/>
      <c r="G28" s="94" t="s">
        <v>58</v>
      </c>
      <c r="H28" s="25">
        <v>100</v>
      </c>
      <c r="I28" s="44">
        <v>14.542836573074155</v>
      </c>
      <c r="J28" s="26">
        <v>13.390928725701945</v>
      </c>
      <c r="K28" s="26">
        <v>70.698344132469401</v>
      </c>
      <c r="L28" s="40">
        <v>1.3678905687544995</v>
      </c>
    </row>
    <row r="29" spans="1:15" ht="16.899999999999999" customHeight="1" x14ac:dyDescent="0.15">
      <c r="A29" s="1"/>
      <c r="B29" s="1"/>
      <c r="C29" s="1"/>
      <c r="D29" s="23"/>
      <c r="E29" s="24"/>
      <c r="F29" s="24"/>
      <c r="G29" s="95"/>
      <c r="H29" s="32">
        <v>1389</v>
      </c>
      <c r="I29" s="45">
        <v>202</v>
      </c>
      <c r="J29" s="33">
        <v>186</v>
      </c>
      <c r="K29" s="33">
        <v>982</v>
      </c>
      <c r="L29" s="41">
        <v>19</v>
      </c>
    </row>
    <row r="30" spans="1:15" ht="16.899999999999999" customHeight="1" x14ac:dyDescent="0.15">
      <c r="A30" s="1"/>
      <c r="B30" s="1"/>
      <c r="C30" s="1"/>
      <c r="D30" s="120" t="s">
        <v>20</v>
      </c>
      <c r="E30" s="121"/>
      <c r="F30" s="17"/>
      <c r="G30" s="135" t="s">
        <v>21</v>
      </c>
      <c r="H30" s="25">
        <v>100</v>
      </c>
      <c r="I30" s="44">
        <f>I31/$H31*100</f>
        <v>15.853658536585366</v>
      </c>
      <c r="J30" s="26">
        <f>J31/$H31*100</f>
        <v>12.601626016260163</v>
      </c>
      <c r="K30" s="26">
        <f>K31/$H31*100</f>
        <v>70.731707317073173</v>
      </c>
      <c r="L30" s="40">
        <f>L31/$H31*100</f>
        <v>0.81300813008130091</v>
      </c>
    </row>
    <row r="31" spans="1:15" ht="16.899999999999999" customHeight="1" x14ac:dyDescent="0.15">
      <c r="A31" s="1"/>
      <c r="B31" s="1"/>
      <c r="C31" s="1"/>
      <c r="D31" s="122"/>
      <c r="E31" s="123"/>
      <c r="F31" s="18"/>
      <c r="G31" s="133"/>
      <c r="H31" s="29">
        <v>246</v>
      </c>
      <c r="I31" s="47">
        <v>39</v>
      </c>
      <c r="J31" s="30">
        <v>31</v>
      </c>
      <c r="K31" s="30">
        <v>174</v>
      </c>
      <c r="L31" s="43">
        <v>2</v>
      </c>
    </row>
    <row r="32" spans="1:15" ht="16.899999999999999" customHeight="1" x14ac:dyDescent="0.15">
      <c r="A32" s="1"/>
      <c r="B32" s="1"/>
      <c r="C32" s="1"/>
      <c r="D32" s="115" t="s">
        <v>61</v>
      </c>
      <c r="E32" s="116"/>
      <c r="F32" s="19"/>
      <c r="G32" s="132" t="s">
        <v>28</v>
      </c>
      <c r="H32" s="27">
        <v>100</v>
      </c>
      <c r="I32" s="46">
        <f>I33/$H33*100</f>
        <v>14.814814814814813</v>
      </c>
      <c r="J32" s="31">
        <f>J33/$H33*100</f>
        <v>8.6419753086419746</v>
      </c>
      <c r="K32" s="31">
        <f>K33/$H33*100</f>
        <v>76.543209876543202</v>
      </c>
      <c r="L32" s="42">
        <f>L33/$H33*100</f>
        <v>0</v>
      </c>
    </row>
    <row r="33" spans="1:12" ht="16.899999999999999" customHeight="1" x14ac:dyDescent="0.15">
      <c r="A33" s="1"/>
      <c r="B33" s="1"/>
      <c r="C33" s="1"/>
      <c r="D33" s="115"/>
      <c r="E33" s="116"/>
      <c r="F33" s="18"/>
      <c r="G33" s="133"/>
      <c r="H33" s="29">
        <v>81</v>
      </c>
      <c r="I33" s="47">
        <v>12</v>
      </c>
      <c r="J33" s="30">
        <v>7</v>
      </c>
      <c r="K33" s="30">
        <v>62</v>
      </c>
      <c r="L33" s="43">
        <v>0</v>
      </c>
    </row>
    <row r="34" spans="1:12" ht="16.899999999999999" customHeight="1" x14ac:dyDescent="0.15">
      <c r="A34" s="1"/>
      <c r="B34" s="1"/>
      <c r="C34" s="1"/>
      <c r="D34" s="115"/>
      <c r="E34" s="116"/>
      <c r="F34" s="19"/>
      <c r="G34" s="132" t="s">
        <v>72</v>
      </c>
      <c r="H34" s="27">
        <v>100</v>
      </c>
      <c r="I34" s="46">
        <v>14.822134387351779</v>
      </c>
      <c r="J34" s="31">
        <v>13.73517786561265</v>
      </c>
      <c r="K34" s="31">
        <v>69.861660079051376</v>
      </c>
      <c r="L34" s="42">
        <v>1.5810276679841897</v>
      </c>
    </row>
    <row r="35" spans="1:12" ht="16.899999999999999" customHeight="1" x14ac:dyDescent="0.15">
      <c r="A35" s="1"/>
      <c r="B35" s="1"/>
      <c r="C35" s="1"/>
      <c r="D35" s="115"/>
      <c r="E35" s="116"/>
      <c r="F35" s="18"/>
      <c r="G35" s="133"/>
      <c r="H35" s="29">
        <v>1012</v>
      </c>
      <c r="I35" s="47">
        <v>150</v>
      </c>
      <c r="J35" s="30">
        <v>139</v>
      </c>
      <c r="K35" s="30">
        <v>707</v>
      </c>
      <c r="L35" s="43">
        <v>16</v>
      </c>
    </row>
    <row r="36" spans="1:12" ht="16.899999999999999" customHeight="1" x14ac:dyDescent="0.15">
      <c r="A36" s="1"/>
      <c r="B36" s="1"/>
      <c r="C36" s="1"/>
      <c r="D36" s="115"/>
      <c r="E36" s="116"/>
      <c r="F36" s="19"/>
      <c r="G36" s="132" t="s">
        <v>79</v>
      </c>
      <c r="H36" s="27">
        <v>100</v>
      </c>
      <c r="I36" s="46">
        <v>7.0175438596491224</v>
      </c>
      <c r="J36" s="31">
        <v>15.789473684210526</v>
      </c>
      <c r="K36" s="31">
        <v>75.438596491228068</v>
      </c>
      <c r="L36" s="42">
        <v>1.7543859649122806</v>
      </c>
    </row>
    <row r="37" spans="1:12" ht="16.899999999999999" customHeight="1" x14ac:dyDescent="0.15">
      <c r="A37" s="1"/>
      <c r="B37" s="1"/>
      <c r="C37" s="1"/>
      <c r="D37" s="117"/>
      <c r="E37" s="118"/>
      <c r="F37" s="23"/>
      <c r="G37" s="134"/>
      <c r="H37" s="32">
        <v>57</v>
      </c>
      <c r="I37" s="45">
        <v>4</v>
      </c>
      <c r="J37" s="33">
        <v>9</v>
      </c>
      <c r="K37" s="33">
        <v>43</v>
      </c>
      <c r="L37" s="41">
        <v>1</v>
      </c>
    </row>
    <row r="38" spans="1:12" ht="30" customHeight="1" x14ac:dyDescent="0.15">
      <c r="A38" s="1"/>
      <c r="B38" s="1"/>
      <c r="C38" s="59"/>
      <c r="D38" s="11"/>
      <c r="E38" s="11"/>
      <c r="G38" s="12"/>
      <c r="H38" s="13"/>
      <c r="I38" s="13"/>
      <c r="J38" s="13"/>
      <c r="K38" s="13"/>
      <c r="L38" s="13"/>
    </row>
  </sheetData>
  <mergeCells count="19">
    <mergeCell ref="G4:G5"/>
    <mergeCell ref="D6:E7"/>
    <mergeCell ref="G6:G7"/>
    <mergeCell ref="D8:E23"/>
    <mergeCell ref="G8:G9"/>
    <mergeCell ref="G10:G11"/>
    <mergeCell ref="G12:G13"/>
    <mergeCell ref="G14:G15"/>
    <mergeCell ref="G16:G17"/>
    <mergeCell ref="G18:G19"/>
    <mergeCell ref="G20:G21"/>
    <mergeCell ref="G22:G23"/>
    <mergeCell ref="D32:E37"/>
    <mergeCell ref="G32:G33"/>
    <mergeCell ref="G34:G35"/>
    <mergeCell ref="G36:G37"/>
    <mergeCell ref="G28:G29"/>
    <mergeCell ref="D30:E31"/>
    <mergeCell ref="G30:G31"/>
  </mergeCells>
  <phoneticPr fontId="33"/>
  <pageMargins left="0.70866141732283472" right="0.39370078740157483" top="0.78740157480314965" bottom="0.39370078740157483" header="0.59055118110236227" footer="0.31496062992125984"/>
  <pageSetup paperSize="9" scale="65" firstPageNumber="100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7">
    <tabColor indexed="45"/>
  </sheetPr>
  <dimension ref="B1:L77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/>
    <col min="17" max="17" width="1.625" style="1" customWidth="1"/>
    <col min="18" max="16384" width="1.625" style="1"/>
  </cols>
  <sheetData>
    <row r="1" spans="2:12" ht="24" customHeight="1" x14ac:dyDescent="0.15">
      <c r="B1" s="1"/>
      <c r="C1" s="57" t="s">
        <v>295</v>
      </c>
    </row>
    <row r="2" spans="2:12" ht="18" customHeight="1" x14ac:dyDescent="0.15">
      <c r="B2" s="1"/>
      <c r="C2" s="59" t="s">
        <v>336</v>
      </c>
    </row>
    <row r="3" spans="2:12" ht="18" customHeight="1" x14ac:dyDescent="0.15">
      <c r="B3" s="1"/>
      <c r="C3" s="62" t="s">
        <v>151</v>
      </c>
    </row>
    <row r="4" spans="2:12" ht="15" customHeight="1" x14ac:dyDescent="0.15">
      <c r="B4" s="1"/>
      <c r="C4" s="59"/>
      <c r="D4" s="2" t="s">
        <v>330</v>
      </c>
      <c r="E4" s="3"/>
      <c r="F4" s="3"/>
      <c r="G4" s="3"/>
      <c r="H4" s="4"/>
      <c r="I4" s="4">
        <v>1</v>
      </c>
      <c r="J4" s="5">
        <v>2</v>
      </c>
      <c r="K4" s="5">
        <v>3</v>
      </c>
      <c r="L4" s="6">
        <v>4</v>
      </c>
    </row>
    <row r="5" spans="2:12" ht="42.6" customHeight="1" x14ac:dyDescent="0.15">
      <c r="B5" s="1"/>
      <c r="C5" s="59"/>
      <c r="D5" s="21"/>
      <c r="E5" s="22"/>
      <c r="F5" s="22"/>
      <c r="G5" s="22"/>
      <c r="H5" s="78" t="s">
        <v>58</v>
      </c>
      <c r="I5" s="79" t="s">
        <v>16</v>
      </c>
      <c r="J5" s="80" t="s">
        <v>75</v>
      </c>
      <c r="K5" s="80" t="s">
        <v>17</v>
      </c>
      <c r="L5" s="81" t="s">
        <v>79</v>
      </c>
    </row>
    <row r="6" spans="2:12" ht="14.45" customHeight="1" x14ac:dyDescent="0.15">
      <c r="B6" s="1"/>
      <c r="C6" s="59"/>
      <c r="D6" s="17"/>
      <c r="E6" s="10"/>
      <c r="F6" s="10"/>
      <c r="G6" s="94" t="s">
        <v>58</v>
      </c>
      <c r="H6" s="25">
        <v>100</v>
      </c>
      <c r="I6" s="44">
        <v>71.058315334773212</v>
      </c>
      <c r="J6" s="26">
        <v>28.509719222462206</v>
      </c>
      <c r="K6" s="26">
        <v>0.28797696184305255</v>
      </c>
      <c r="L6" s="40">
        <v>0.14398848092152627</v>
      </c>
    </row>
    <row r="7" spans="2:12" ht="14.45" customHeight="1" x14ac:dyDescent="0.15">
      <c r="B7" s="1"/>
      <c r="C7" s="59"/>
      <c r="D7" s="23"/>
      <c r="E7" s="24"/>
      <c r="F7" s="24"/>
      <c r="G7" s="95"/>
      <c r="H7" s="32">
        <v>1389</v>
      </c>
      <c r="I7" s="45">
        <v>987</v>
      </c>
      <c r="J7" s="33">
        <v>396</v>
      </c>
      <c r="K7" s="33">
        <v>4</v>
      </c>
      <c r="L7" s="41">
        <v>2</v>
      </c>
    </row>
    <row r="8" spans="2:12" ht="14.45" customHeight="1" x14ac:dyDescent="0.15">
      <c r="B8" s="1"/>
      <c r="C8" s="59"/>
      <c r="D8" s="111" t="s">
        <v>15</v>
      </c>
      <c r="E8" s="112"/>
      <c r="F8" s="17"/>
      <c r="G8" s="135" t="s">
        <v>77</v>
      </c>
      <c r="H8" s="25">
        <v>100</v>
      </c>
      <c r="I8" s="44">
        <v>69.637883008356553</v>
      </c>
      <c r="J8" s="26">
        <v>29.66573816155989</v>
      </c>
      <c r="K8" s="26">
        <v>0.4178272980501393</v>
      </c>
      <c r="L8" s="40">
        <v>0.2785515320334262</v>
      </c>
    </row>
    <row r="9" spans="2:12" ht="14.45" customHeight="1" x14ac:dyDescent="0.15">
      <c r="B9" s="1"/>
      <c r="C9" s="59"/>
      <c r="D9" s="113"/>
      <c r="E9" s="114"/>
      <c r="F9" s="18"/>
      <c r="G9" s="133"/>
      <c r="H9" s="29">
        <v>718</v>
      </c>
      <c r="I9" s="47">
        <v>500</v>
      </c>
      <c r="J9" s="30">
        <v>213</v>
      </c>
      <c r="K9" s="30">
        <v>3</v>
      </c>
      <c r="L9" s="43">
        <v>2</v>
      </c>
    </row>
    <row r="10" spans="2:12" ht="14.45" customHeight="1" x14ac:dyDescent="0.15">
      <c r="B10" s="1"/>
      <c r="C10" s="59"/>
      <c r="D10" s="115" t="s">
        <v>62</v>
      </c>
      <c r="E10" s="116"/>
      <c r="F10" s="19"/>
      <c r="G10" s="132" t="s">
        <v>78</v>
      </c>
      <c r="H10" s="27">
        <v>100</v>
      </c>
      <c r="I10" s="46">
        <v>73.059360730593596</v>
      </c>
      <c r="J10" s="31">
        <v>26.788432267884321</v>
      </c>
      <c r="K10" s="31">
        <v>0.15220700152207001</v>
      </c>
      <c r="L10" s="42">
        <v>0</v>
      </c>
    </row>
    <row r="11" spans="2:12" ht="14.45" customHeight="1" x14ac:dyDescent="0.15">
      <c r="B11" s="1"/>
      <c r="C11" s="59"/>
      <c r="D11" s="115"/>
      <c r="E11" s="116"/>
      <c r="F11" s="18"/>
      <c r="G11" s="133"/>
      <c r="H11" s="29">
        <v>657</v>
      </c>
      <c r="I11" s="47">
        <v>480</v>
      </c>
      <c r="J11" s="30">
        <v>176</v>
      </c>
      <c r="K11" s="30">
        <v>1</v>
      </c>
      <c r="L11" s="43">
        <v>0</v>
      </c>
    </row>
    <row r="12" spans="2:12" ht="14.45" customHeight="1" x14ac:dyDescent="0.15">
      <c r="B12" s="1"/>
      <c r="C12" s="59"/>
      <c r="D12" s="115"/>
      <c r="E12" s="116"/>
      <c r="F12" s="19"/>
      <c r="G12" s="132" t="s">
        <v>79</v>
      </c>
      <c r="H12" s="27">
        <v>100</v>
      </c>
      <c r="I12" s="46">
        <v>50</v>
      </c>
      <c r="J12" s="31">
        <v>50</v>
      </c>
      <c r="K12" s="31">
        <v>0</v>
      </c>
      <c r="L12" s="42">
        <v>0</v>
      </c>
    </row>
    <row r="13" spans="2:12" ht="14.45" customHeight="1" x14ac:dyDescent="0.15">
      <c r="B13" s="1"/>
      <c r="C13" s="59"/>
      <c r="D13" s="117"/>
      <c r="E13" s="118"/>
      <c r="F13" s="23"/>
      <c r="G13" s="134"/>
      <c r="H13" s="32">
        <v>14</v>
      </c>
      <c r="I13" s="45">
        <v>7</v>
      </c>
      <c r="J13" s="33">
        <v>7</v>
      </c>
      <c r="K13" s="33">
        <v>0</v>
      </c>
      <c r="L13" s="41">
        <v>0</v>
      </c>
    </row>
    <row r="14" spans="2:12" ht="6" customHeight="1" x14ac:dyDescent="0.15">
      <c r="B14" s="1"/>
      <c r="C14" s="59"/>
      <c r="D14" s="15"/>
      <c r="E14" s="15"/>
      <c r="G14" s="12"/>
      <c r="H14" s="13"/>
      <c r="I14" s="13"/>
      <c r="J14" s="13"/>
      <c r="K14" s="13"/>
      <c r="L14" s="13"/>
    </row>
    <row r="15" spans="2:12" ht="18" customHeight="1" x14ac:dyDescent="0.15">
      <c r="B15" s="1"/>
      <c r="C15" s="59" t="s">
        <v>337</v>
      </c>
    </row>
    <row r="16" spans="2:12" ht="18" customHeight="1" x14ac:dyDescent="0.15">
      <c r="B16" s="1"/>
      <c r="C16" s="62" t="s">
        <v>152</v>
      </c>
    </row>
    <row r="17" spans="2:12" ht="15" customHeight="1" x14ac:dyDescent="0.15">
      <c r="B17" s="1"/>
      <c r="C17" s="59"/>
      <c r="D17" s="2" t="s">
        <v>330</v>
      </c>
      <c r="E17" s="3"/>
      <c r="F17" s="3"/>
      <c r="G17" s="3"/>
      <c r="H17" s="4"/>
      <c r="I17" s="4">
        <v>1</v>
      </c>
      <c r="J17" s="5">
        <v>2</v>
      </c>
      <c r="K17" s="5">
        <v>3</v>
      </c>
      <c r="L17" s="6">
        <v>4</v>
      </c>
    </row>
    <row r="18" spans="2:12" ht="43.15" customHeight="1" x14ac:dyDescent="0.15">
      <c r="B18" s="1"/>
      <c r="C18" s="59"/>
      <c r="D18" s="21"/>
      <c r="E18" s="22"/>
      <c r="F18" s="22"/>
      <c r="G18" s="22"/>
      <c r="H18" s="78" t="s">
        <v>58</v>
      </c>
      <c r="I18" s="79" t="s">
        <v>16</v>
      </c>
      <c r="J18" s="80" t="s">
        <v>75</v>
      </c>
      <c r="K18" s="80" t="s">
        <v>17</v>
      </c>
      <c r="L18" s="81" t="s">
        <v>79</v>
      </c>
    </row>
    <row r="19" spans="2:12" ht="14.45" customHeight="1" x14ac:dyDescent="0.15">
      <c r="B19" s="1"/>
      <c r="C19" s="59"/>
      <c r="D19" s="17"/>
      <c r="E19" s="10"/>
      <c r="F19" s="10"/>
      <c r="G19" s="94" t="s">
        <v>58</v>
      </c>
      <c r="H19" s="25">
        <v>100</v>
      </c>
      <c r="I19" s="44">
        <v>71.058315334773212</v>
      </c>
      <c r="J19" s="26">
        <v>28.509719222462206</v>
      </c>
      <c r="K19" s="26">
        <v>0.28797696184305255</v>
      </c>
      <c r="L19" s="40">
        <v>0.14398848092152627</v>
      </c>
    </row>
    <row r="20" spans="2:12" ht="14.45" customHeight="1" x14ac:dyDescent="0.15">
      <c r="B20" s="1"/>
      <c r="C20" s="59"/>
      <c r="D20" s="23"/>
      <c r="E20" s="24"/>
      <c r="F20" s="24"/>
      <c r="G20" s="95"/>
      <c r="H20" s="32">
        <v>1389</v>
      </c>
      <c r="I20" s="45">
        <v>987</v>
      </c>
      <c r="J20" s="33">
        <v>396</v>
      </c>
      <c r="K20" s="33">
        <v>4</v>
      </c>
      <c r="L20" s="41">
        <v>2</v>
      </c>
    </row>
    <row r="21" spans="2:12" ht="14.45" customHeight="1" x14ac:dyDescent="0.15">
      <c r="B21" s="1"/>
      <c r="C21" s="59"/>
      <c r="D21" s="120" t="s">
        <v>14</v>
      </c>
      <c r="E21" s="121"/>
      <c r="F21" s="17"/>
      <c r="G21" s="135" t="s">
        <v>347</v>
      </c>
      <c r="H21" s="25">
        <v>100</v>
      </c>
      <c r="I21" s="44">
        <v>60</v>
      </c>
      <c r="J21" s="26">
        <v>40</v>
      </c>
      <c r="K21" s="26">
        <v>0</v>
      </c>
      <c r="L21" s="40">
        <v>0</v>
      </c>
    </row>
    <row r="22" spans="2:12" ht="14.45" customHeight="1" x14ac:dyDescent="0.15">
      <c r="B22" s="1"/>
      <c r="C22" s="59"/>
      <c r="D22" s="122"/>
      <c r="E22" s="123"/>
      <c r="F22" s="18"/>
      <c r="G22" s="133"/>
      <c r="H22" s="29">
        <v>5</v>
      </c>
      <c r="I22" s="47">
        <v>3</v>
      </c>
      <c r="J22" s="30">
        <v>2</v>
      </c>
      <c r="K22" s="30">
        <v>0</v>
      </c>
      <c r="L22" s="43">
        <v>0</v>
      </c>
    </row>
    <row r="23" spans="2:12" ht="14.45" customHeight="1" x14ac:dyDescent="0.15">
      <c r="B23" s="1"/>
      <c r="C23" s="59"/>
      <c r="D23" s="115" t="s">
        <v>80</v>
      </c>
      <c r="E23" s="116"/>
      <c r="F23" s="19"/>
      <c r="G23" s="132" t="s">
        <v>346</v>
      </c>
      <c r="H23" s="27">
        <v>100</v>
      </c>
      <c r="I23" s="46">
        <v>75.634517766497467</v>
      </c>
      <c r="J23" s="31">
        <v>23.857868020304569</v>
      </c>
      <c r="K23" s="31">
        <v>0</v>
      </c>
      <c r="L23" s="42">
        <v>0.50761421319796951</v>
      </c>
    </row>
    <row r="24" spans="2:12" ht="14.45" customHeight="1" x14ac:dyDescent="0.15">
      <c r="B24" s="1"/>
      <c r="C24" s="59"/>
      <c r="D24" s="115"/>
      <c r="E24" s="116"/>
      <c r="F24" s="18"/>
      <c r="G24" s="133"/>
      <c r="H24" s="29">
        <v>197</v>
      </c>
      <c r="I24" s="47">
        <v>149</v>
      </c>
      <c r="J24" s="30">
        <v>47</v>
      </c>
      <c r="K24" s="30">
        <v>0</v>
      </c>
      <c r="L24" s="43">
        <v>1</v>
      </c>
    </row>
    <row r="25" spans="2:12" ht="14.45" customHeight="1" x14ac:dyDescent="0.15">
      <c r="B25" s="1"/>
      <c r="C25" s="59"/>
      <c r="D25" s="115"/>
      <c r="E25" s="116"/>
      <c r="F25" s="19"/>
      <c r="G25" s="132" t="s">
        <v>345</v>
      </c>
      <c r="H25" s="27">
        <v>100</v>
      </c>
      <c r="I25" s="46">
        <v>72</v>
      </c>
      <c r="J25" s="31">
        <v>27.555555555555557</v>
      </c>
      <c r="K25" s="31">
        <v>0</v>
      </c>
      <c r="L25" s="42">
        <v>0.44444444444444442</v>
      </c>
    </row>
    <row r="26" spans="2:12" ht="14.45" customHeight="1" x14ac:dyDescent="0.15">
      <c r="B26" s="1"/>
      <c r="C26" s="59"/>
      <c r="D26" s="115"/>
      <c r="E26" s="116"/>
      <c r="F26" s="18"/>
      <c r="G26" s="133"/>
      <c r="H26" s="29">
        <v>225</v>
      </c>
      <c r="I26" s="47">
        <v>162</v>
      </c>
      <c r="J26" s="30">
        <v>62</v>
      </c>
      <c r="K26" s="30">
        <v>0</v>
      </c>
      <c r="L26" s="43">
        <v>1</v>
      </c>
    </row>
    <row r="27" spans="2:12" ht="14.45" customHeight="1" x14ac:dyDescent="0.15">
      <c r="B27" s="1"/>
      <c r="C27" s="59"/>
      <c r="D27" s="115"/>
      <c r="E27" s="116"/>
      <c r="F27" s="19"/>
      <c r="G27" s="132" t="s">
        <v>344</v>
      </c>
      <c r="H27" s="27">
        <v>100</v>
      </c>
      <c r="I27" s="46">
        <v>70</v>
      </c>
      <c r="J27" s="31">
        <v>29.6875</v>
      </c>
      <c r="K27" s="31">
        <v>0.3125</v>
      </c>
      <c r="L27" s="42">
        <v>0</v>
      </c>
    </row>
    <row r="28" spans="2:12" ht="14.45" customHeight="1" x14ac:dyDescent="0.15">
      <c r="B28" s="1"/>
      <c r="C28" s="59"/>
      <c r="D28" s="115"/>
      <c r="E28" s="116"/>
      <c r="F28" s="18"/>
      <c r="G28" s="133"/>
      <c r="H28" s="29">
        <v>320</v>
      </c>
      <c r="I28" s="47">
        <v>224</v>
      </c>
      <c r="J28" s="30">
        <v>95</v>
      </c>
      <c r="K28" s="30">
        <v>1</v>
      </c>
      <c r="L28" s="43">
        <v>0</v>
      </c>
    </row>
    <row r="29" spans="2:12" ht="14.45" customHeight="1" x14ac:dyDescent="0.15">
      <c r="B29" s="1"/>
      <c r="C29" s="59"/>
      <c r="D29" s="115"/>
      <c r="E29" s="116"/>
      <c r="F29" s="19"/>
      <c r="G29" s="132" t="s">
        <v>343</v>
      </c>
      <c r="H29" s="27">
        <v>100</v>
      </c>
      <c r="I29" s="46">
        <v>71.671388101982998</v>
      </c>
      <c r="J29" s="31">
        <v>27.762039660056658</v>
      </c>
      <c r="K29" s="31">
        <v>0.56657223796033995</v>
      </c>
      <c r="L29" s="42">
        <v>0</v>
      </c>
    </row>
    <row r="30" spans="2:12" ht="14.45" customHeight="1" x14ac:dyDescent="0.15">
      <c r="B30" s="1"/>
      <c r="C30" s="59"/>
      <c r="D30" s="115"/>
      <c r="E30" s="116"/>
      <c r="F30" s="18"/>
      <c r="G30" s="133"/>
      <c r="H30" s="29">
        <v>353</v>
      </c>
      <c r="I30" s="47">
        <v>253</v>
      </c>
      <c r="J30" s="30">
        <v>98</v>
      </c>
      <c r="K30" s="30">
        <v>2</v>
      </c>
      <c r="L30" s="43">
        <v>0</v>
      </c>
    </row>
    <row r="31" spans="2:12" ht="14.45" customHeight="1" x14ac:dyDescent="0.15">
      <c r="B31" s="1"/>
      <c r="C31" s="59"/>
      <c r="D31" s="115"/>
      <c r="E31" s="116"/>
      <c r="F31" s="19"/>
      <c r="G31" s="132" t="s">
        <v>40</v>
      </c>
      <c r="H31" s="27">
        <v>100</v>
      </c>
      <c r="I31" s="46">
        <v>67.099567099567111</v>
      </c>
      <c r="J31" s="31">
        <v>32.467532467532465</v>
      </c>
      <c r="K31" s="31">
        <v>0.4329004329004329</v>
      </c>
      <c r="L31" s="42">
        <v>0</v>
      </c>
    </row>
    <row r="32" spans="2:12" ht="14.45" customHeight="1" x14ac:dyDescent="0.15">
      <c r="B32" s="1"/>
      <c r="C32" s="59"/>
      <c r="D32" s="115"/>
      <c r="E32" s="116"/>
      <c r="F32" s="18"/>
      <c r="G32" s="133"/>
      <c r="H32" s="29">
        <v>231</v>
      </c>
      <c r="I32" s="47">
        <v>155</v>
      </c>
      <c r="J32" s="30">
        <v>75</v>
      </c>
      <c r="K32" s="30">
        <v>1</v>
      </c>
      <c r="L32" s="43">
        <v>0</v>
      </c>
    </row>
    <row r="33" spans="2:12" ht="14.45" customHeight="1" x14ac:dyDescent="0.15">
      <c r="B33" s="1"/>
      <c r="C33" s="59"/>
      <c r="D33" s="115"/>
      <c r="E33" s="116"/>
      <c r="F33" s="76"/>
      <c r="G33" s="132" t="s">
        <v>41</v>
      </c>
      <c r="H33" s="27">
        <v>100</v>
      </c>
      <c r="I33" s="46">
        <v>79.069767441860463</v>
      </c>
      <c r="J33" s="31">
        <v>20.930232558139537</v>
      </c>
      <c r="K33" s="31">
        <v>0</v>
      </c>
      <c r="L33" s="42">
        <v>0</v>
      </c>
    </row>
    <row r="34" spans="2:12" ht="14.45" customHeight="1" x14ac:dyDescent="0.15">
      <c r="B34" s="1"/>
      <c r="C34" s="59"/>
      <c r="D34" s="115"/>
      <c r="E34" s="116"/>
      <c r="F34" s="76"/>
      <c r="G34" s="133"/>
      <c r="H34" s="29">
        <v>43</v>
      </c>
      <c r="I34" s="47">
        <v>34</v>
      </c>
      <c r="J34" s="30">
        <v>9</v>
      </c>
      <c r="K34" s="30">
        <v>0</v>
      </c>
      <c r="L34" s="43">
        <v>0</v>
      </c>
    </row>
    <row r="35" spans="2:12" ht="14.45" customHeight="1" x14ac:dyDescent="0.15">
      <c r="B35" s="1"/>
      <c r="C35" s="59"/>
      <c r="D35" s="115"/>
      <c r="E35" s="116"/>
      <c r="F35" s="19"/>
      <c r="G35" s="132" t="s">
        <v>79</v>
      </c>
      <c r="H35" s="27">
        <v>100</v>
      </c>
      <c r="I35" s="46">
        <v>46.666666666666664</v>
      </c>
      <c r="J35" s="31">
        <v>53.333333333333336</v>
      </c>
      <c r="K35" s="31">
        <v>0</v>
      </c>
      <c r="L35" s="42">
        <v>0</v>
      </c>
    </row>
    <row r="36" spans="2:12" ht="14.45" customHeight="1" x14ac:dyDescent="0.15">
      <c r="B36" s="1"/>
      <c r="C36" s="59"/>
      <c r="D36" s="117"/>
      <c r="E36" s="118"/>
      <c r="F36" s="23"/>
      <c r="G36" s="134"/>
      <c r="H36" s="32">
        <v>15</v>
      </c>
      <c r="I36" s="45">
        <v>7</v>
      </c>
      <c r="J36" s="33">
        <v>8</v>
      </c>
      <c r="K36" s="33">
        <v>0</v>
      </c>
      <c r="L36" s="41">
        <v>0</v>
      </c>
    </row>
    <row r="37" spans="2:12" ht="6" customHeight="1" x14ac:dyDescent="0.15">
      <c r="B37" s="1"/>
      <c r="C37" s="59"/>
      <c r="D37" s="15"/>
      <c r="E37" s="15"/>
      <c r="G37" s="12"/>
      <c r="H37" s="13"/>
      <c r="I37" s="13"/>
      <c r="J37" s="13"/>
      <c r="K37" s="13"/>
      <c r="L37" s="13"/>
    </row>
    <row r="38" spans="2:12" ht="18" customHeight="1" x14ac:dyDescent="0.15">
      <c r="B38" s="1"/>
      <c r="C38" s="59" t="s">
        <v>338</v>
      </c>
    </row>
    <row r="39" spans="2:12" ht="18" customHeight="1" x14ac:dyDescent="0.15">
      <c r="B39" s="1"/>
      <c r="C39" s="62" t="s">
        <v>150</v>
      </c>
    </row>
    <row r="40" spans="2:12" ht="15" customHeight="1" x14ac:dyDescent="0.15">
      <c r="B40" s="1"/>
      <c r="C40" s="59"/>
      <c r="D40" s="2" t="s">
        <v>330</v>
      </c>
      <c r="E40" s="3"/>
      <c r="F40" s="3"/>
      <c r="G40" s="3"/>
      <c r="H40" s="4"/>
      <c r="I40" s="4">
        <v>1</v>
      </c>
      <c r="J40" s="5">
        <v>2</v>
      </c>
      <c r="K40" s="5">
        <v>3</v>
      </c>
      <c r="L40" s="6">
        <v>4</v>
      </c>
    </row>
    <row r="41" spans="2:12" ht="43.15" customHeight="1" x14ac:dyDescent="0.15">
      <c r="B41" s="1"/>
      <c r="C41" s="59"/>
      <c r="D41" s="21"/>
      <c r="E41" s="22"/>
      <c r="F41" s="22"/>
      <c r="G41" s="22"/>
      <c r="H41" s="78" t="s">
        <v>58</v>
      </c>
      <c r="I41" s="79" t="s">
        <v>16</v>
      </c>
      <c r="J41" s="80" t="s">
        <v>75</v>
      </c>
      <c r="K41" s="80" t="s">
        <v>17</v>
      </c>
      <c r="L41" s="81" t="s">
        <v>79</v>
      </c>
    </row>
    <row r="42" spans="2:12" ht="14.45" customHeight="1" x14ac:dyDescent="0.15">
      <c r="B42" s="1"/>
      <c r="C42" s="59"/>
      <c r="D42" s="17"/>
      <c r="E42" s="10"/>
      <c r="F42" s="10"/>
      <c r="G42" s="94" t="s">
        <v>58</v>
      </c>
      <c r="H42" s="25">
        <v>100</v>
      </c>
      <c r="I42" s="44">
        <v>71.058315334773212</v>
      </c>
      <c r="J42" s="26">
        <v>28.509719222462206</v>
      </c>
      <c r="K42" s="26">
        <v>0.28797696184305255</v>
      </c>
      <c r="L42" s="40">
        <v>0.14398848092152627</v>
      </c>
    </row>
    <row r="43" spans="2:12" ht="14.45" customHeight="1" x14ac:dyDescent="0.15">
      <c r="B43" s="1"/>
      <c r="C43" s="59"/>
      <c r="D43" s="23"/>
      <c r="E43" s="24"/>
      <c r="F43" s="24"/>
      <c r="G43" s="95"/>
      <c r="H43" s="32">
        <v>1389</v>
      </c>
      <c r="I43" s="45">
        <v>987</v>
      </c>
      <c r="J43" s="33">
        <v>396</v>
      </c>
      <c r="K43" s="33">
        <v>4</v>
      </c>
      <c r="L43" s="41">
        <v>2</v>
      </c>
    </row>
    <row r="44" spans="2:12" ht="14.45" customHeight="1" x14ac:dyDescent="0.15">
      <c r="B44" s="1"/>
      <c r="C44" s="59"/>
      <c r="D44" s="120" t="s">
        <v>18</v>
      </c>
      <c r="E44" s="121"/>
      <c r="F44" s="17"/>
      <c r="G44" s="135" t="s">
        <v>285</v>
      </c>
      <c r="H44" s="25">
        <v>100</v>
      </c>
      <c r="I44" s="44">
        <v>72.196261682242991</v>
      </c>
      <c r="J44" s="26">
        <v>27.33644859813084</v>
      </c>
      <c r="K44" s="26">
        <v>0.23364485981308408</v>
      </c>
      <c r="L44" s="40">
        <v>0.23364485981308408</v>
      </c>
    </row>
    <row r="45" spans="2:12" ht="14.45" customHeight="1" x14ac:dyDescent="0.15">
      <c r="B45" s="1"/>
      <c r="C45" s="59"/>
      <c r="D45" s="122"/>
      <c r="E45" s="123"/>
      <c r="F45" s="18"/>
      <c r="G45" s="133"/>
      <c r="H45" s="29">
        <v>856</v>
      </c>
      <c r="I45" s="47">
        <v>618</v>
      </c>
      <c r="J45" s="30">
        <v>234</v>
      </c>
      <c r="K45" s="30">
        <v>2</v>
      </c>
      <c r="L45" s="43">
        <v>2</v>
      </c>
    </row>
    <row r="46" spans="2:12" ht="14.45" customHeight="1" x14ac:dyDescent="0.15">
      <c r="B46" s="1"/>
      <c r="C46" s="59"/>
      <c r="D46" s="136" t="s">
        <v>325</v>
      </c>
      <c r="E46" s="137"/>
      <c r="F46" s="19"/>
      <c r="G46" s="132" t="s">
        <v>286</v>
      </c>
      <c r="H46" s="27">
        <v>100</v>
      </c>
      <c r="I46" s="46">
        <v>69.230769230769226</v>
      </c>
      <c r="J46" s="31">
        <v>30.76923076923077</v>
      </c>
      <c r="K46" s="31">
        <v>0</v>
      </c>
      <c r="L46" s="42">
        <v>0</v>
      </c>
    </row>
    <row r="47" spans="2:12" ht="14.45" customHeight="1" x14ac:dyDescent="0.15">
      <c r="B47" s="1"/>
      <c r="C47" s="59"/>
      <c r="D47" s="136"/>
      <c r="E47" s="137"/>
      <c r="F47" s="18"/>
      <c r="G47" s="133"/>
      <c r="H47" s="29">
        <v>39</v>
      </c>
      <c r="I47" s="47">
        <v>27</v>
      </c>
      <c r="J47" s="30">
        <v>12</v>
      </c>
      <c r="K47" s="30">
        <v>0</v>
      </c>
      <c r="L47" s="43">
        <v>0</v>
      </c>
    </row>
    <row r="48" spans="2:12" ht="14.45" customHeight="1" x14ac:dyDescent="0.15">
      <c r="B48" s="1"/>
      <c r="C48" s="59"/>
      <c r="D48" s="136"/>
      <c r="E48" s="137"/>
      <c r="F48" s="19"/>
      <c r="G48" s="132" t="s">
        <v>81</v>
      </c>
      <c r="H48" s="27">
        <v>100</v>
      </c>
      <c r="I48" s="46">
        <v>67.567567567567565</v>
      </c>
      <c r="J48" s="31">
        <v>32.432432432432435</v>
      </c>
      <c r="K48" s="31">
        <v>0</v>
      </c>
      <c r="L48" s="42">
        <v>0</v>
      </c>
    </row>
    <row r="49" spans="2:12" ht="14.45" customHeight="1" x14ac:dyDescent="0.15">
      <c r="B49" s="1"/>
      <c r="C49" s="59"/>
      <c r="D49" s="136"/>
      <c r="E49" s="137"/>
      <c r="F49" s="18"/>
      <c r="G49" s="133"/>
      <c r="H49" s="29">
        <v>74</v>
      </c>
      <c r="I49" s="47">
        <v>50</v>
      </c>
      <c r="J49" s="30">
        <v>24</v>
      </c>
      <c r="K49" s="30">
        <v>0</v>
      </c>
      <c r="L49" s="43">
        <v>0</v>
      </c>
    </row>
    <row r="50" spans="2:12" ht="14.45" customHeight="1" x14ac:dyDescent="0.15">
      <c r="B50" s="1"/>
      <c r="C50" s="59"/>
      <c r="D50" s="136"/>
      <c r="E50" s="137"/>
      <c r="F50" s="19"/>
      <c r="G50" s="132" t="s">
        <v>82</v>
      </c>
      <c r="H50" s="27">
        <v>100</v>
      </c>
      <c r="I50" s="46">
        <v>69.014084507042256</v>
      </c>
      <c r="J50" s="31">
        <v>30.516431924882632</v>
      </c>
      <c r="K50" s="31">
        <v>0.46948356807511737</v>
      </c>
      <c r="L50" s="42">
        <v>0</v>
      </c>
    </row>
    <row r="51" spans="2:12" ht="14.45" customHeight="1" x14ac:dyDescent="0.15">
      <c r="B51" s="1"/>
      <c r="C51" s="59"/>
      <c r="D51" s="136"/>
      <c r="E51" s="137"/>
      <c r="F51" s="18"/>
      <c r="G51" s="133"/>
      <c r="H51" s="29">
        <v>213</v>
      </c>
      <c r="I51" s="47">
        <v>147</v>
      </c>
      <c r="J51" s="30">
        <v>65</v>
      </c>
      <c r="K51" s="30">
        <v>1</v>
      </c>
      <c r="L51" s="43">
        <v>0</v>
      </c>
    </row>
    <row r="52" spans="2:12" ht="14.45" customHeight="1" x14ac:dyDescent="0.15">
      <c r="B52" s="1"/>
      <c r="C52" s="59"/>
      <c r="D52" s="136"/>
      <c r="E52" s="137"/>
      <c r="F52" s="19"/>
      <c r="G52" s="132" t="s">
        <v>83</v>
      </c>
      <c r="H52" s="27">
        <v>100</v>
      </c>
      <c r="I52" s="46">
        <v>68.75</v>
      </c>
      <c r="J52" s="31">
        <v>31.25</v>
      </c>
      <c r="K52" s="31">
        <v>0</v>
      </c>
      <c r="L52" s="42">
        <v>0</v>
      </c>
    </row>
    <row r="53" spans="2:12" ht="14.45" customHeight="1" x14ac:dyDescent="0.15">
      <c r="B53" s="1"/>
      <c r="C53" s="59"/>
      <c r="D53" s="136"/>
      <c r="E53" s="137"/>
      <c r="F53" s="18"/>
      <c r="G53" s="133"/>
      <c r="H53" s="29">
        <v>80</v>
      </c>
      <c r="I53" s="47">
        <v>55</v>
      </c>
      <c r="J53" s="30">
        <v>25</v>
      </c>
      <c r="K53" s="30">
        <v>0</v>
      </c>
      <c r="L53" s="43">
        <v>0</v>
      </c>
    </row>
    <row r="54" spans="2:12" ht="14.45" customHeight="1" x14ac:dyDescent="0.15">
      <c r="B54" s="1"/>
      <c r="C54" s="59"/>
      <c r="D54" s="136"/>
      <c r="E54" s="137"/>
      <c r="F54" s="19"/>
      <c r="G54" s="132" t="s">
        <v>84</v>
      </c>
      <c r="H54" s="27">
        <v>100</v>
      </c>
      <c r="I54" s="46">
        <v>78.260869565217391</v>
      </c>
      <c r="J54" s="31">
        <v>21.739130434782609</v>
      </c>
      <c r="K54" s="31">
        <v>0</v>
      </c>
      <c r="L54" s="42">
        <v>0</v>
      </c>
    </row>
    <row r="55" spans="2:12" ht="14.45" customHeight="1" x14ac:dyDescent="0.15">
      <c r="B55" s="1"/>
      <c r="C55" s="59"/>
      <c r="D55" s="136"/>
      <c r="E55" s="137"/>
      <c r="F55" s="18"/>
      <c r="G55" s="133"/>
      <c r="H55" s="29">
        <v>23</v>
      </c>
      <c r="I55" s="47">
        <v>18</v>
      </c>
      <c r="J55" s="30">
        <v>5</v>
      </c>
      <c r="K55" s="30">
        <v>0</v>
      </c>
      <c r="L55" s="43">
        <v>0</v>
      </c>
    </row>
    <row r="56" spans="2:12" ht="14.45" customHeight="1" x14ac:dyDescent="0.15">
      <c r="B56" s="1"/>
      <c r="C56" s="59"/>
      <c r="D56" s="136"/>
      <c r="E56" s="137"/>
      <c r="F56" s="19"/>
      <c r="G56" s="132" t="s">
        <v>85</v>
      </c>
      <c r="H56" s="27">
        <v>100</v>
      </c>
      <c r="I56" s="46">
        <v>70.833333333333343</v>
      </c>
      <c r="J56" s="31">
        <v>27.777777777777779</v>
      </c>
      <c r="K56" s="31">
        <v>1.3888888888888888</v>
      </c>
      <c r="L56" s="42">
        <v>0</v>
      </c>
    </row>
    <row r="57" spans="2:12" ht="14.45" customHeight="1" x14ac:dyDescent="0.15">
      <c r="B57" s="1"/>
      <c r="C57" s="59"/>
      <c r="D57" s="136"/>
      <c r="E57" s="137"/>
      <c r="F57" s="18"/>
      <c r="G57" s="133"/>
      <c r="H57" s="29">
        <v>72</v>
      </c>
      <c r="I57" s="47">
        <v>51</v>
      </c>
      <c r="J57" s="30">
        <v>20</v>
      </c>
      <c r="K57" s="30">
        <v>1</v>
      </c>
      <c r="L57" s="43">
        <v>0</v>
      </c>
    </row>
    <row r="58" spans="2:12" ht="14.45" customHeight="1" x14ac:dyDescent="0.15">
      <c r="B58" s="1"/>
      <c r="C58" s="59"/>
      <c r="D58" s="136"/>
      <c r="E58" s="137"/>
      <c r="F58" s="19"/>
      <c r="G58" s="132" t="s">
        <v>19</v>
      </c>
      <c r="H58" s="27">
        <v>100</v>
      </c>
      <c r="I58" s="46">
        <v>73.333333333333329</v>
      </c>
      <c r="J58" s="31">
        <v>26.666666666666668</v>
      </c>
      <c r="K58" s="31">
        <v>0</v>
      </c>
      <c r="L58" s="42">
        <v>0</v>
      </c>
    </row>
    <row r="59" spans="2:12" ht="14.45" customHeight="1" x14ac:dyDescent="0.15">
      <c r="B59" s="1"/>
      <c r="C59" s="59"/>
      <c r="D59" s="136"/>
      <c r="E59" s="137"/>
      <c r="F59" s="18"/>
      <c r="G59" s="133"/>
      <c r="H59" s="29">
        <v>15</v>
      </c>
      <c r="I59" s="47">
        <v>11</v>
      </c>
      <c r="J59" s="30">
        <v>4</v>
      </c>
      <c r="K59" s="30">
        <v>0</v>
      </c>
      <c r="L59" s="43">
        <v>0</v>
      </c>
    </row>
    <row r="60" spans="2:12" ht="14.45" customHeight="1" x14ac:dyDescent="0.15">
      <c r="B60" s="1"/>
      <c r="C60" s="59"/>
      <c r="D60" s="136"/>
      <c r="E60" s="137"/>
      <c r="F60" s="19"/>
      <c r="G60" s="132" t="s">
        <v>79</v>
      </c>
      <c r="H60" s="27">
        <v>100</v>
      </c>
      <c r="I60" s="46">
        <v>58.82352941176471</v>
      </c>
      <c r="J60" s="31">
        <v>41.17647058823529</v>
      </c>
      <c r="K60" s="31">
        <v>0</v>
      </c>
      <c r="L60" s="42">
        <v>0</v>
      </c>
    </row>
    <row r="61" spans="2:12" ht="14.45" customHeight="1" x14ac:dyDescent="0.15">
      <c r="B61" s="1"/>
      <c r="C61" s="59"/>
      <c r="D61" s="138"/>
      <c r="E61" s="139"/>
      <c r="F61" s="23"/>
      <c r="G61" s="134"/>
      <c r="H61" s="32">
        <v>17</v>
      </c>
      <c r="I61" s="45">
        <v>10</v>
      </c>
      <c r="J61" s="33">
        <v>7</v>
      </c>
      <c r="K61" s="33">
        <v>0</v>
      </c>
      <c r="L61" s="41">
        <v>0</v>
      </c>
    </row>
    <row r="62" spans="2:12" ht="6" customHeight="1" x14ac:dyDescent="0.15">
      <c r="B62" s="1"/>
      <c r="C62" s="59"/>
      <c r="G62" s="12"/>
      <c r="H62" s="13"/>
      <c r="I62" s="13"/>
      <c r="J62" s="13"/>
      <c r="K62" s="13"/>
      <c r="L62" s="13"/>
    </row>
    <row r="63" spans="2:12" ht="18" customHeight="1" x14ac:dyDescent="0.15">
      <c r="B63" s="1"/>
      <c r="C63" s="59" t="s">
        <v>339</v>
      </c>
    </row>
    <row r="64" spans="2:12" ht="18" customHeight="1" x14ac:dyDescent="0.15">
      <c r="B64" s="1"/>
      <c r="C64" s="62" t="s">
        <v>149</v>
      </c>
    </row>
    <row r="65" spans="2:12" ht="15" customHeight="1" x14ac:dyDescent="0.15">
      <c r="B65" s="1"/>
      <c r="C65" s="1"/>
      <c r="D65" s="2" t="s">
        <v>330</v>
      </c>
      <c r="E65" s="3"/>
      <c r="F65" s="3"/>
      <c r="G65" s="3"/>
      <c r="H65" s="4"/>
      <c r="I65" s="4">
        <v>1</v>
      </c>
      <c r="J65" s="5">
        <v>2</v>
      </c>
      <c r="K65" s="5">
        <v>3</v>
      </c>
      <c r="L65" s="6">
        <v>4</v>
      </c>
    </row>
    <row r="66" spans="2:12" ht="43.15" customHeight="1" x14ac:dyDescent="0.15">
      <c r="B66" s="1"/>
      <c r="C66" s="1"/>
      <c r="D66" s="21"/>
      <c r="E66" s="22"/>
      <c r="F66" s="22"/>
      <c r="G66" s="22"/>
      <c r="H66" s="78" t="s">
        <v>58</v>
      </c>
      <c r="I66" s="79" t="s">
        <v>92</v>
      </c>
      <c r="J66" s="80" t="s">
        <v>75</v>
      </c>
      <c r="K66" s="80" t="s">
        <v>93</v>
      </c>
      <c r="L66" s="81" t="s">
        <v>79</v>
      </c>
    </row>
    <row r="67" spans="2:12" ht="14.45" customHeight="1" x14ac:dyDescent="0.15">
      <c r="B67" s="1"/>
      <c r="C67" s="1"/>
      <c r="D67" s="17"/>
      <c r="E67" s="10"/>
      <c r="F67" s="10"/>
      <c r="G67" s="94" t="s">
        <v>58</v>
      </c>
      <c r="H67" s="25">
        <v>100</v>
      </c>
      <c r="I67" s="44">
        <v>71.058315334773212</v>
      </c>
      <c r="J67" s="26">
        <v>28.509719222462206</v>
      </c>
      <c r="K67" s="26">
        <v>0.28797696184305255</v>
      </c>
      <c r="L67" s="40">
        <v>0.14398848092152627</v>
      </c>
    </row>
    <row r="68" spans="2:12" ht="14.45" customHeight="1" x14ac:dyDescent="0.15">
      <c r="B68" s="1"/>
      <c r="C68" s="1"/>
      <c r="D68" s="23"/>
      <c r="E68" s="24"/>
      <c r="F68" s="24"/>
      <c r="G68" s="95"/>
      <c r="H68" s="32">
        <v>1389</v>
      </c>
      <c r="I68" s="45">
        <v>987</v>
      </c>
      <c r="J68" s="33">
        <v>396</v>
      </c>
      <c r="K68" s="33">
        <v>4</v>
      </c>
      <c r="L68" s="41">
        <v>2</v>
      </c>
    </row>
    <row r="69" spans="2:12" ht="14.45" customHeight="1" x14ac:dyDescent="0.15">
      <c r="B69" s="1"/>
      <c r="C69" s="1"/>
      <c r="D69" s="120" t="s">
        <v>94</v>
      </c>
      <c r="E69" s="121"/>
      <c r="F69" s="17"/>
      <c r="G69" s="135" t="s">
        <v>95</v>
      </c>
      <c r="H69" s="25">
        <v>100</v>
      </c>
      <c r="I69" s="44">
        <f>I70/$H70*100</f>
        <v>73.577235772357724</v>
      </c>
      <c r="J69" s="26">
        <f>J70/$H70*100</f>
        <v>26.422764227642276</v>
      </c>
      <c r="K69" s="26">
        <f>K70/$H70*100</f>
        <v>0</v>
      </c>
      <c r="L69" s="40">
        <f>L70/$H70*100</f>
        <v>0</v>
      </c>
    </row>
    <row r="70" spans="2:12" ht="14.45" customHeight="1" x14ac:dyDescent="0.15">
      <c r="B70" s="1"/>
      <c r="C70" s="1"/>
      <c r="D70" s="122"/>
      <c r="E70" s="123"/>
      <c r="F70" s="18"/>
      <c r="G70" s="133"/>
      <c r="H70" s="29">
        <v>246</v>
      </c>
      <c r="I70" s="47">
        <v>181</v>
      </c>
      <c r="J70" s="30">
        <v>65</v>
      </c>
      <c r="K70" s="30">
        <v>0</v>
      </c>
      <c r="L70" s="43">
        <v>0</v>
      </c>
    </row>
    <row r="71" spans="2:12" ht="14.45" customHeight="1" x14ac:dyDescent="0.15">
      <c r="B71" s="1"/>
      <c r="C71" s="1"/>
      <c r="D71" s="115" t="s">
        <v>61</v>
      </c>
      <c r="E71" s="116"/>
      <c r="F71" s="19"/>
      <c r="G71" s="132" t="s">
        <v>28</v>
      </c>
      <c r="H71" s="27">
        <v>100</v>
      </c>
      <c r="I71" s="46">
        <f>I72/$H72*100</f>
        <v>71.604938271604937</v>
      </c>
      <c r="J71" s="31">
        <f>J72/$H72*100</f>
        <v>28.39506172839506</v>
      </c>
      <c r="K71" s="31">
        <f>K72/$H72*100</f>
        <v>0</v>
      </c>
      <c r="L71" s="42">
        <f>L72/$H72*100</f>
        <v>0</v>
      </c>
    </row>
    <row r="72" spans="2:12" ht="14.45" customHeight="1" x14ac:dyDescent="0.15">
      <c r="B72" s="1"/>
      <c r="C72" s="1"/>
      <c r="D72" s="115"/>
      <c r="E72" s="116"/>
      <c r="F72" s="18"/>
      <c r="G72" s="133"/>
      <c r="H72" s="29">
        <v>81</v>
      </c>
      <c r="I72" s="47">
        <v>58</v>
      </c>
      <c r="J72" s="30">
        <v>23</v>
      </c>
      <c r="K72" s="30">
        <v>0</v>
      </c>
      <c r="L72" s="43">
        <v>0</v>
      </c>
    </row>
    <row r="73" spans="2:12" ht="14.45" customHeight="1" x14ac:dyDescent="0.15">
      <c r="B73" s="1"/>
      <c r="C73" s="1"/>
      <c r="D73" s="115"/>
      <c r="E73" s="116"/>
      <c r="F73" s="19"/>
      <c r="G73" s="132" t="s">
        <v>72</v>
      </c>
      <c r="H73" s="27">
        <v>100</v>
      </c>
      <c r="I73" s="46">
        <v>71.146245059288532</v>
      </c>
      <c r="J73" s="31">
        <v>28.260869565217391</v>
      </c>
      <c r="K73" s="31">
        <v>0.39525691699604742</v>
      </c>
      <c r="L73" s="42">
        <v>0.19762845849802371</v>
      </c>
    </row>
    <row r="74" spans="2:12" ht="14.45" customHeight="1" x14ac:dyDescent="0.15">
      <c r="B74" s="1"/>
      <c r="C74" s="1"/>
      <c r="D74" s="115"/>
      <c r="E74" s="116"/>
      <c r="F74" s="18"/>
      <c r="G74" s="133"/>
      <c r="H74" s="29">
        <v>1012</v>
      </c>
      <c r="I74" s="47">
        <v>720</v>
      </c>
      <c r="J74" s="30">
        <v>286</v>
      </c>
      <c r="K74" s="30">
        <v>4</v>
      </c>
      <c r="L74" s="43">
        <v>2</v>
      </c>
    </row>
    <row r="75" spans="2:12" ht="14.45" customHeight="1" x14ac:dyDescent="0.15">
      <c r="B75" s="1"/>
      <c r="C75" s="1"/>
      <c r="D75" s="115"/>
      <c r="E75" s="116"/>
      <c r="F75" s="19"/>
      <c r="G75" s="132" t="s">
        <v>79</v>
      </c>
      <c r="H75" s="27">
        <v>100</v>
      </c>
      <c r="I75" s="46">
        <v>61.403508771929829</v>
      </c>
      <c r="J75" s="31">
        <v>38.596491228070171</v>
      </c>
      <c r="K75" s="31">
        <v>0</v>
      </c>
      <c r="L75" s="42">
        <v>0</v>
      </c>
    </row>
    <row r="76" spans="2:12" ht="14.45" customHeight="1" x14ac:dyDescent="0.15">
      <c r="B76" s="1"/>
      <c r="C76" s="1"/>
      <c r="D76" s="117"/>
      <c r="E76" s="118"/>
      <c r="F76" s="23"/>
      <c r="G76" s="134"/>
      <c r="H76" s="32">
        <v>57</v>
      </c>
      <c r="I76" s="45">
        <v>35</v>
      </c>
      <c r="J76" s="33">
        <v>22</v>
      </c>
      <c r="K76" s="33">
        <v>0</v>
      </c>
      <c r="L76" s="41">
        <v>0</v>
      </c>
    </row>
    <row r="77" spans="2:12" ht="18" customHeight="1" x14ac:dyDescent="0.15"/>
  </sheetData>
  <mergeCells count="36">
    <mergeCell ref="D46:E61"/>
    <mergeCell ref="D8:E9"/>
    <mergeCell ref="D10:E13"/>
    <mergeCell ref="D21:E22"/>
    <mergeCell ref="D23:E36"/>
    <mergeCell ref="G6:G7"/>
    <mergeCell ref="G8:G9"/>
    <mergeCell ref="G10:G11"/>
    <mergeCell ref="G12:G13"/>
    <mergeCell ref="G19:G20"/>
    <mergeCell ref="G21:G22"/>
    <mergeCell ref="G29:G30"/>
    <mergeCell ref="G31:G32"/>
    <mergeCell ref="G42:G43"/>
    <mergeCell ref="G46:G47"/>
    <mergeCell ref="G23:G24"/>
    <mergeCell ref="G35:G36"/>
    <mergeCell ref="G27:G28"/>
    <mergeCell ref="G25:G26"/>
    <mergeCell ref="G33:G34"/>
    <mergeCell ref="D69:E70"/>
    <mergeCell ref="D71:E76"/>
    <mergeCell ref="D44:E45"/>
    <mergeCell ref="G44:G45"/>
    <mergeCell ref="G52:G53"/>
    <mergeCell ref="G67:G68"/>
    <mergeCell ref="G69:G70"/>
    <mergeCell ref="G48:G49"/>
    <mergeCell ref="G60:G61"/>
    <mergeCell ref="G58:G59"/>
    <mergeCell ref="G75:G76"/>
    <mergeCell ref="G54:G55"/>
    <mergeCell ref="G56:G57"/>
    <mergeCell ref="G71:G72"/>
    <mergeCell ref="G50:G51"/>
    <mergeCell ref="G73:G74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indexed="45"/>
  </sheetPr>
  <dimension ref="A1:L76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/>
    <col min="17" max="17" width="1.625" style="1" customWidth="1"/>
    <col min="18" max="16384" width="1.625" style="1"/>
  </cols>
  <sheetData>
    <row r="1" spans="1:12" ht="18" customHeight="1" x14ac:dyDescent="0.15">
      <c r="A1" s="1"/>
      <c r="B1" s="1"/>
      <c r="C1" s="59" t="s">
        <v>332</v>
      </c>
    </row>
    <row r="2" spans="1:12" ht="18" customHeight="1" x14ac:dyDescent="0.15">
      <c r="A2" s="1"/>
      <c r="B2" s="1"/>
      <c r="C2" s="62" t="s">
        <v>296</v>
      </c>
    </row>
    <row r="3" spans="1:12" ht="15" customHeight="1" x14ac:dyDescent="0.15">
      <c r="A3" s="1"/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5">
        <v>3</v>
      </c>
      <c r="L3" s="6">
        <v>4</v>
      </c>
    </row>
    <row r="4" spans="1:12" ht="42" customHeight="1" x14ac:dyDescent="0.15">
      <c r="A4" s="1"/>
      <c r="B4" s="1"/>
      <c r="C4" s="59"/>
      <c r="D4" s="21"/>
      <c r="E4" s="22"/>
      <c r="F4" s="22"/>
      <c r="G4" s="22"/>
      <c r="H4" s="61" t="s">
        <v>58</v>
      </c>
      <c r="I4" s="50" t="s">
        <v>29</v>
      </c>
      <c r="J4" s="51" t="s">
        <v>75</v>
      </c>
      <c r="K4" s="51" t="s">
        <v>30</v>
      </c>
      <c r="L4" s="52" t="s">
        <v>79</v>
      </c>
    </row>
    <row r="5" spans="1:12" ht="15" customHeight="1" x14ac:dyDescent="0.15">
      <c r="A5" s="1"/>
      <c r="B5" s="1"/>
      <c r="C5" s="59"/>
      <c r="D5" s="17"/>
      <c r="E5" s="10"/>
      <c r="F5" s="10"/>
      <c r="G5" s="94" t="s">
        <v>58</v>
      </c>
      <c r="H5" s="25">
        <v>100</v>
      </c>
      <c r="I5" s="44">
        <v>71.058315334773212</v>
      </c>
      <c r="J5" s="26">
        <v>28.509719222462206</v>
      </c>
      <c r="K5" s="26">
        <v>0.28797696184305255</v>
      </c>
      <c r="L5" s="40">
        <v>0.14398848092152627</v>
      </c>
    </row>
    <row r="6" spans="1:12" ht="15" customHeight="1" x14ac:dyDescent="0.15">
      <c r="A6" s="1"/>
      <c r="B6" s="1"/>
      <c r="C6" s="59"/>
      <c r="D6" s="23"/>
      <c r="E6" s="24"/>
      <c r="F6" s="24"/>
      <c r="G6" s="95"/>
      <c r="H6" s="32">
        <v>1389</v>
      </c>
      <c r="I6" s="45">
        <v>987</v>
      </c>
      <c r="J6" s="33">
        <v>396</v>
      </c>
      <c r="K6" s="33">
        <v>4</v>
      </c>
      <c r="L6" s="41">
        <v>2</v>
      </c>
    </row>
    <row r="7" spans="1:12" ht="15" customHeight="1" x14ac:dyDescent="0.15">
      <c r="A7" s="1"/>
      <c r="B7" s="1"/>
      <c r="C7" s="59"/>
      <c r="D7" s="111" t="s">
        <v>297</v>
      </c>
      <c r="E7" s="112"/>
      <c r="F7" s="17"/>
      <c r="G7" s="135" t="s">
        <v>46</v>
      </c>
      <c r="H7" s="25">
        <v>100</v>
      </c>
      <c r="I7" s="44">
        <v>78.030303030303031</v>
      </c>
      <c r="J7" s="26">
        <v>21.428571428571427</v>
      </c>
      <c r="K7" s="26">
        <v>0.4329004329004329</v>
      </c>
      <c r="L7" s="40">
        <v>0.10822510822510822</v>
      </c>
    </row>
    <row r="8" spans="1:12" ht="15" customHeight="1" x14ac:dyDescent="0.15">
      <c r="A8" s="1"/>
      <c r="B8" s="1"/>
      <c r="C8" s="59"/>
      <c r="D8" s="113"/>
      <c r="E8" s="114"/>
      <c r="F8" s="18"/>
      <c r="G8" s="133"/>
      <c r="H8" s="29">
        <v>924</v>
      </c>
      <c r="I8" s="47">
        <v>721</v>
      </c>
      <c r="J8" s="30">
        <v>198</v>
      </c>
      <c r="K8" s="30">
        <v>4</v>
      </c>
      <c r="L8" s="43">
        <v>1</v>
      </c>
    </row>
    <row r="9" spans="1:12" ht="15" customHeight="1" x14ac:dyDescent="0.15">
      <c r="A9" s="1"/>
      <c r="B9" s="1"/>
      <c r="C9" s="59"/>
      <c r="D9" s="115" t="s">
        <v>148</v>
      </c>
      <c r="E9" s="116"/>
      <c r="F9" s="19"/>
      <c r="G9" s="132" t="s">
        <v>47</v>
      </c>
      <c r="H9" s="27">
        <v>100</v>
      </c>
      <c r="I9" s="46">
        <v>59.661835748792271</v>
      </c>
      <c r="J9" s="31">
        <v>40.338164251207729</v>
      </c>
      <c r="K9" s="31">
        <v>0</v>
      </c>
      <c r="L9" s="42">
        <v>0</v>
      </c>
    </row>
    <row r="10" spans="1:12" ht="15" customHeight="1" x14ac:dyDescent="0.15">
      <c r="A10" s="1"/>
      <c r="B10" s="1"/>
      <c r="C10" s="59"/>
      <c r="D10" s="115"/>
      <c r="E10" s="116"/>
      <c r="F10" s="18"/>
      <c r="G10" s="133"/>
      <c r="H10" s="29">
        <v>414</v>
      </c>
      <c r="I10" s="47">
        <v>247</v>
      </c>
      <c r="J10" s="30">
        <v>167</v>
      </c>
      <c r="K10" s="30">
        <v>0</v>
      </c>
      <c r="L10" s="43">
        <v>0</v>
      </c>
    </row>
    <row r="11" spans="1:12" ht="15" customHeight="1" x14ac:dyDescent="0.15">
      <c r="A11" s="1"/>
      <c r="B11" s="1"/>
      <c r="C11" s="59"/>
      <c r="D11" s="115"/>
      <c r="E11" s="116"/>
      <c r="F11" s="19"/>
      <c r="G11" s="132" t="s">
        <v>48</v>
      </c>
      <c r="H11" s="27">
        <v>100</v>
      </c>
      <c r="I11" s="46">
        <v>25.925925925925924</v>
      </c>
      <c r="J11" s="31">
        <v>70.370370370370367</v>
      </c>
      <c r="K11" s="31">
        <v>0</v>
      </c>
      <c r="L11" s="42">
        <v>3.7037037037037033</v>
      </c>
    </row>
    <row r="12" spans="1:12" ht="15" customHeight="1" x14ac:dyDescent="0.15">
      <c r="A12" s="1"/>
      <c r="B12" s="1"/>
      <c r="C12" s="59"/>
      <c r="D12" s="115"/>
      <c r="E12" s="116"/>
      <c r="F12" s="18"/>
      <c r="G12" s="133"/>
      <c r="H12" s="29">
        <v>27</v>
      </c>
      <c r="I12" s="47">
        <v>7</v>
      </c>
      <c r="J12" s="30">
        <v>19</v>
      </c>
      <c r="K12" s="30">
        <v>0</v>
      </c>
      <c r="L12" s="43">
        <v>1</v>
      </c>
    </row>
    <row r="13" spans="1:12" ht="15" customHeight="1" x14ac:dyDescent="0.15">
      <c r="A13" s="1"/>
      <c r="B13" s="1"/>
      <c r="C13" s="59"/>
      <c r="D13" s="115"/>
      <c r="E13" s="116"/>
      <c r="F13" s="19"/>
      <c r="G13" s="132" t="s">
        <v>49</v>
      </c>
      <c r="H13" s="27">
        <v>100</v>
      </c>
      <c r="I13" s="46">
        <v>50</v>
      </c>
      <c r="J13" s="31">
        <v>50</v>
      </c>
      <c r="K13" s="31">
        <v>0</v>
      </c>
      <c r="L13" s="42">
        <v>0</v>
      </c>
    </row>
    <row r="14" spans="1:12" ht="15" customHeight="1" x14ac:dyDescent="0.15">
      <c r="A14" s="1"/>
      <c r="B14" s="1"/>
      <c r="C14" s="59"/>
      <c r="D14" s="115"/>
      <c r="E14" s="116"/>
      <c r="F14" s="18"/>
      <c r="G14" s="133"/>
      <c r="H14" s="29">
        <v>6</v>
      </c>
      <c r="I14" s="47">
        <v>3</v>
      </c>
      <c r="J14" s="30">
        <v>3</v>
      </c>
      <c r="K14" s="30">
        <v>0</v>
      </c>
      <c r="L14" s="43">
        <v>0</v>
      </c>
    </row>
    <row r="15" spans="1:12" ht="15" customHeight="1" x14ac:dyDescent="0.15">
      <c r="A15" s="1"/>
      <c r="B15" s="1"/>
      <c r="C15" s="59"/>
      <c r="D15" s="115"/>
      <c r="E15" s="116"/>
      <c r="F15" s="19"/>
      <c r="G15" s="132" t="s">
        <v>31</v>
      </c>
      <c r="H15" s="27">
        <v>100</v>
      </c>
      <c r="I15" s="46">
        <v>30</v>
      </c>
      <c r="J15" s="31">
        <v>70</v>
      </c>
      <c r="K15" s="31">
        <v>0</v>
      </c>
      <c r="L15" s="42">
        <v>0</v>
      </c>
    </row>
    <row r="16" spans="1:12" ht="15" customHeight="1" x14ac:dyDescent="0.15">
      <c r="A16" s="1"/>
      <c r="B16" s="1"/>
      <c r="C16" s="59"/>
      <c r="D16" s="115"/>
      <c r="E16" s="116"/>
      <c r="F16" s="18"/>
      <c r="G16" s="133"/>
      <c r="H16" s="29">
        <v>10</v>
      </c>
      <c r="I16" s="47">
        <v>3</v>
      </c>
      <c r="J16" s="30">
        <v>7</v>
      </c>
      <c r="K16" s="30">
        <v>0</v>
      </c>
      <c r="L16" s="43">
        <v>0</v>
      </c>
    </row>
    <row r="17" spans="1:12" ht="15" customHeight="1" x14ac:dyDescent="0.15">
      <c r="A17" s="1"/>
      <c r="B17" s="1"/>
      <c r="C17" s="59"/>
      <c r="D17" s="115"/>
      <c r="E17" s="116"/>
      <c r="F17" s="19"/>
      <c r="G17" s="132" t="s">
        <v>79</v>
      </c>
      <c r="H17" s="27">
        <v>100</v>
      </c>
      <c r="I17" s="46">
        <v>75</v>
      </c>
      <c r="J17" s="31">
        <v>25</v>
      </c>
      <c r="K17" s="31">
        <v>0</v>
      </c>
      <c r="L17" s="42">
        <v>0</v>
      </c>
    </row>
    <row r="18" spans="1:12" ht="15" customHeight="1" x14ac:dyDescent="0.15">
      <c r="A18" s="1"/>
      <c r="B18" s="1"/>
      <c r="C18" s="59"/>
      <c r="D18" s="117"/>
      <c r="E18" s="118"/>
      <c r="F18" s="23"/>
      <c r="G18" s="134"/>
      <c r="H18" s="32">
        <v>8</v>
      </c>
      <c r="I18" s="45">
        <v>6</v>
      </c>
      <c r="J18" s="33">
        <v>2</v>
      </c>
      <c r="K18" s="33">
        <v>0</v>
      </c>
      <c r="L18" s="41">
        <v>0</v>
      </c>
    </row>
    <row r="19" spans="1:12" ht="6" customHeight="1" x14ac:dyDescent="0.15">
      <c r="A19" s="1"/>
      <c r="B19" s="1"/>
      <c r="C19" s="59"/>
    </row>
    <row r="20" spans="1:12" ht="18" customHeight="1" x14ac:dyDescent="0.15">
      <c r="A20" s="1"/>
      <c r="B20" s="1"/>
      <c r="C20" s="59" t="s">
        <v>333</v>
      </c>
    </row>
    <row r="21" spans="1:12" ht="18" customHeight="1" x14ac:dyDescent="0.15">
      <c r="A21" s="1"/>
      <c r="B21" s="1"/>
      <c r="C21" s="62" t="s">
        <v>296</v>
      </c>
    </row>
    <row r="22" spans="1:12" ht="15" customHeight="1" x14ac:dyDescent="0.15">
      <c r="A22" s="1"/>
      <c r="B22" s="1"/>
      <c r="C22" s="59"/>
      <c r="D22" s="2" t="s">
        <v>330</v>
      </c>
      <c r="E22" s="3"/>
      <c r="F22" s="3"/>
      <c r="G22" s="3"/>
      <c r="H22" s="4"/>
      <c r="I22" s="4">
        <v>1</v>
      </c>
      <c r="J22" s="5">
        <v>2</v>
      </c>
      <c r="K22" s="5">
        <v>3</v>
      </c>
      <c r="L22" s="6">
        <v>4</v>
      </c>
    </row>
    <row r="23" spans="1:12" ht="42" customHeight="1" x14ac:dyDescent="0.15">
      <c r="A23" s="1"/>
      <c r="B23" s="1"/>
      <c r="C23" s="59"/>
      <c r="D23" s="140" t="s">
        <v>298</v>
      </c>
      <c r="E23" s="141"/>
      <c r="F23" s="141"/>
      <c r="G23" s="142"/>
      <c r="H23" s="61" t="s">
        <v>5</v>
      </c>
      <c r="I23" s="50" t="s">
        <v>6</v>
      </c>
      <c r="J23" s="51" t="s">
        <v>75</v>
      </c>
      <c r="K23" s="51" t="s">
        <v>7</v>
      </c>
      <c r="L23" s="52" t="s">
        <v>79</v>
      </c>
    </row>
    <row r="24" spans="1:12" ht="15" customHeight="1" x14ac:dyDescent="0.15">
      <c r="A24" s="1"/>
      <c r="B24" s="1"/>
      <c r="C24" s="59"/>
      <c r="D24" s="17"/>
      <c r="E24" s="10"/>
      <c r="F24" s="10"/>
      <c r="G24" s="94" t="s">
        <v>58</v>
      </c>
      <c r="H24" s="25">
        <v>100</v>
      </c>
      <c r="I24" s="44">
        <f>I25/$H25*100</f>
        <v>77.385159010600702</v>
      </c>
      <c r="J24" s="26">
        <f>J25/$H25*100</f>
        <v>21.908127208480565</v>
      </c>
      <c r="K24" s="26">
        <f>K25/$H25*100</f>
        <v>0.53003533568904593</v>
      </c>
      <c r="L24" s="40">
        <f>L25/$H25*100</f>
        <v>0.17667844522968199</v>
      </c>
    </row>
    <row r="25" spans="1:12" ht="15" customHeight="1" x14ac:dyDescent="0.15">
      <c r="A25" s="1"/>
      <c r="B25" s="1"/>
      <c r="C25" s="59"/>
      <c r="D25" s="23"/>
      <c r="E25" s="24"/>
      <c r="F25" s="24"/>
      <c r="G25" s="95"/>
      <c r="H25" s="32">
        <v>566</v>
      </c>
      <c r="I25" s="45">
        <v>438</v>
      </c>
      <c r="J25" s="33">
        <v>124</v>
      </c>
      <c r="K25" s="33">
        <v>3</v>
      </c>
      <c r="L25" s="41">
        <v>1</v>
      </c>
    </row>
    <row r="26" spans="1:12" ht="15" customHeight="1" x14ac:dyDescent="0.15">
      <c r="A26" s="1"/>
      <c r="B26" s="1"/>
      <c r="C26" s="59"/>
      <c r="D26" s="111" t="s">
        <v>297</v>
      </c>
      <c r="E26" s="112"/>
      <c r="F26" s="17"/>
      <c r="G26" s="135" t="s">
        <v>46</v>
      </c>
      <c r="H26" s="25">
        <v>100</v>
      </c>
      <c r="I26" s="44">
        <f>I27/$H27*100</f>
        <v>79.86725663716814</v>
      </c>
      <c r="J26" s="26">
        <f>J27/$H27*100</f>
        <v>19.247787610619469</v>
      </c>
      <c r="K26" s="26">
        <f>K27/$H27*100</f>
        <v>0.66371681415929207</v>
      </c>
      <c r="L26" s="40">
        <f>L27/$H27*100</f>
        <v>0.22123893805309736</v>
      </c>
    </row>
    <row r="27" spans="1:12" ht="15" customHeight="1" x14ac:dyDescent="0.15">
      <c r="A27" s="1"/>
      <c r="B27" s="1"/>
      <c r="C27" s="59"/>
      <c r="D27" s="113"/>
      <c r="E27" s="114"/>
      <c r="F27" s="18"/>
      <c r="G27" s="133"/>
      <c r="H27" s="29">
        <v>452</v>
      </c>
      <c r="I27" s="47">
        <v>361</v>
      </c>
      <c r="J27" s="30">
        <v>87</v>
      </c>
      <c r="K27" s="30">
        <v>3</v>
      </c>
      <c r="L27" s="43">
        <v>1</v>
      </c>
    </row>
    <row r="28" spans="1:12" ht="15" customHeight="1" x14ac:dyDescent="0.15">
      <c r="A28" s="1"/>
      <c r="B28" s="1"/>
      <c r="C28" s="59"/>
      <c r="D28" s="115" t="s">
        <v>148</v>
      </c>
      <c r="E28" s="116"/>
      <c r="F28" s="19"/>
      <c r="G28" s="132" t="s">
        <v>47</v>
      </c>
      <c r="H28" s="27">
        <v>100</v>
      </c>
      <c r="I28" s="46">
        <f>I29/$H29*100</f>
        <v>66.037735849056602</v>
      </c>
      <c r="J28" s="31">
        <f>J29/$H29*100</f>
        <v>33.962264150943398</v>
      </c>
      <c r="K28" s="31">
        <f>K29/$H29*100</f>
        <v>0</v>
      </c>
      <c r="L28" s="42">
        <f>L29/$H29*100</f>
        <v>0</v>
      </c>
    </row>
    <row r="29" spans="1:12" ht="15" customHeight="1" x14ac:dyDescent="0.15">
      <c r="A29" s="1"/>
      <c r="B29" s="1"/>
      <c r="C29" s="59"/>
      <c r="D29" s="115"/>
      <c r="E29" s="116"/>
      <c r="F29" s="18"/>
      <c r="G29" s="133"/>
      <c r="H29" s="29">
        <v>106</v>
      </c>
      <c r="I29" s="47">
        <v>70</v>
      </c>
      <c r="J29" s="30">
        <v>36</v>
      </c>
      <c r="K29" s="30">
        <v>0</v>
      </c>
      <c r="L29" s="43">
        <v>0</v>
      </c>
    </row>
    <row r="30" spans="1:12" ht="15" customHeight="1" x14ac:dyDescent="0.15">
      <c r="A30" s="1"/>
      <c r="B30" s="1"/>
      <c r="C30" s="59"/>
      <c r="D30" s="115"/>
      <c r="E30" s="116"/>
      <c r="F30" s="19"/>
      <c r="G30" s="132" t="s">
        <v>48</v>
      </c>
      <c r="H30" s="27">
        <v>100</v>
      </c>
      <c r="I30" s="46">
        <f>I31/$H31*100</f>
        <v>80</v>
      </c>
      <c r="J30" s="31">
        <f>J31/$H31*100</f>
        <v>20</v>
      </c>
      <c r="K30" s="31">
        <f>K31/$H31*100</f>
        <v>0</v>
      </c>
      <c r="L30" s="42">
        <f>L31/$H31*100</f>
        <v>0</v>
      </c>
    </row>
    <row r="31" spans="1:12" ht="15" customHeight="1" x14ac:dyDescent="0.15">
      <c r="A31" s="1"/>
      <c r="B31" s="1"/>
      <c r="C31" s="59"/>
      <c r="D31" s="115"/>
      <c r="E31" s="116"/>
      <c r="F31" s="18"/>
      <c r="G31" s="133"/>
      <c r="H31" s="29">
        <v>5</v>
      </c>
      <c r="I31" s="47">
        <v>4</v>
      </c>
      <c r="J31" s="30">
        <v>1</v>
      </c>
      <c r="K31" s="30">
        <v>0</v>
      </c>
      <c r="L31" s="43">
        <v>0</v>
      </c>
    </row>
    <row r="32" spans="1:12" ht="15" customHeight="1" x14ac:dyDescent="0.15">
      <c r="A32" s="1"/>
      <c r="B32" s="1"/>
      <c r="C32" s="59"/>
      <c r="D32" s="115"/>
      <c r="E32" s="116"/>
      <c r="F32" s="19"/>
      <c r="G32" s="132" t="s">
        <v>49</v>
      </c>
      <c r="H32" s="27">
        <v>100</v>
      </c>
      <c r="I32" s="46">
        <f>I33/$H33*100</f>
        <v>100</v>
      </c>
      <c r="J32" s="31">
        <f>J33/$H33*100</f>
        <v>0</v>
      </c>
      <c r="K32" s="31">
        <f>K33/$H33*100</f>
        <v>0</v>
      </c>
      <c r="L32" s="42">
        <f>L33/$H33*100</f>
        <v>0</v>
      </c>
    </row>
    <row r="33" spans="1:12" ht="15" customHeight="1" x14ac:dyDescent="0.15">
      <c r="A33" s="1"/>
      <c r="B33" s="1"/>
      <c r="C33" s="59"/>
      <c r="D33" s="115"/>
      <c r="E33" s="116"/>
      <c r="F33" s="18"/>
      <c r="G33" s="133"/>
      <c r="H33" s="29">
        <v>2</v>
      </c>
      <c r="I33" s="47">
        <v>2</v>
      </c>
      <c r="J33" s="30">
        <v>0</v>
      </c>
      <c r="K33" s="30">
        <v>0</v>
      </c>
      <c r="L33" s="43">
        <v>0</v>
      </c>
    </row>
    <row r="34" spans="1:12" ht="15" customHeight="1" x14ac:dyDescent="0.15">
      <c r="A34" s="1"/>
      <c r="B34" s="1"/>
      <c r="C34" s="59"/>
      <c r="D34" s="115"/>
      <c r="E34" s="116"/>
      <c r="F34" s="19"/>
      <c r="G34" s="132" t="s">
        <v>31</v>
      </c>
      <c r="H34" s="27" t="s">
        <v>351</v>
      </c>
      <c r="I34" s="46" t="s">
        <v>351</v>
      </c>
      <c r="J34" s="31" t="s">
        <v>351</v>
      </c>
      <c r="K34" s="31" t="s">
        <v>351</v>
      </c>
      <c r="L34" s="42" t="s">
        <v>351</v>
      </c>
    </row>
    <row r="35" spans="1:12" ht="15" customHeight="1" x14ac:dyDescent="0.15">
      <c r="A35" s="1"/>
      <c r="B35" s="1"/>
      <c r="C35" s="59"/>
      <c r="D35" s="115"/>
      <c r="E35" s="116"/>
      <c r="F35" s="18"/>
      <c r="G35" s="133"/>
      <c r="H35" s="29">
        <v>0</v>
      </c>
      <c r="I35" s="47">
        <v>0</v>
      </c>
      <c r="J35" s="30">
        <v>0</v>
      </c>
      <c r="K35" s="30">
        <v>0</v>
      </c>
      <c r="L35" s="43">
        <v>0</v>
      </c>
    </row>
    <row r="36" spans="1:12" ht="15" customHeight="1" x14ac:dyDescent="0.15">
      <c r="A36" s="1"/>
      <c r="B36" s="1"/>
      <c r="C36" s="59"/>
      <c r="D36" s="115"/>
      <c r="E36" s="116"/>
      <c r="F36" s="19"/>
      <c r="G36" s="132" t="s">
        <v>79</v>
      </c>
      <c r="H36" s="27">
        <v>100</v>
      </c>
      <c r="I36" s="46">
        <f>I37/$H37*100</f>
        <v>100</v>
      </c>
      <c r="J36" s="31">
        <f>J37/$H37*100</f>
        <v>0</v>
      </c>
      <c r="K36" s="31">
        <f>K37/$H37*100</f>
        <v>0</v>
      </c>
      <c r="L36" s="42">
        <f>L37/$H37*100</f>
        <v>0</v>
      </c>
    </row>
    <row r="37" spans="1:12" ht="15" customHeight="1" x14ac:dyDescent="0.15">
      <c r="A37" s="1"/>
      <c r="B37" s="1"/>
      <c r="C37" s="59"/>
      <c r="D37" s="117"/>
      <c r="E37" s="118"/>
      <c r="F37" s="23"/>
      <c r="G37" s="134"/>
      <c r="H37" s="32">
        <v>1</v>
      </c>
      <c r="I37" s="45">
        <v>1</v>
      </c>
      <c r="J37" s="33">
        <v>0</v>
      </c>
      <c r="K37" s="33">
        <v>0</v>
      </c>
      <c r="L37" s="41">
        <v>0</v>
      </c>
    </row>
    <row r="38" spans="1:12" ht="6" customHeight="1" x14ac:dyDescent="0.15">
      <c r="A38" s="1"/>
      <c r="B38" s="1"/>
      <c r="C38" s="59"/>
    </row>
    <row r="39" spans="1:12" ht="18" customHeight="1" x14ac:dyDescent="0.15">
      <c r="A39" s="1"/>
      <c r="B39" s="1"/>
      <c r="C39" s="59" t="s">
        <v>334</v>
      </c>
    </row>
    <row r="40" spans="1:12" ht="18" customHeight="1" x14ac:dyDescent="0.15">
      <c r="A40" s="1"/>
      <c r="B40" s="1"/>
      <c r="C40" s="62" t="s">
        <v>296</v>
      </c>
    </row>
    <row r="41" spans="1:12" ht="15" customHeight="1" x14ac:dyDescent="0.15">
      <c r="A41" s="1"/>
      <c r="B41" s="1"/>
      <c r="C41" s="59"/>
      <c r="D41" s="2" t="s">
        <v>330</v>
      </c>
      <c r="E41" s="3"/>
      <c r="F41" s="3"/>
      <c r="G41" s="3"/>
      <c r="H41" s="4"/>
      <c r="I41" s="4">
        <v>1</v>
      </c>
      <c r="J41" s="5">
        <v>2</v>
      </c>
      <c r="K41" s="5">
        <v>3</v>
      </c>
      <c r="L41" s="6">
        <v>4</v>
      </c>
    </row>
    <row r="42" spans="1:12" ht="42" customHeight="1" x14ac:dyDescent="0.15">
      <c r="A42" s="1"/>
      <c r="B42" s="1"/>
      <c r="C42" s="59"/>
      <c r="D42" s="140" t="s">
        <v>299</v>
      </c>
      <c r="E42" s="141"/>
      <c r="F42" s="141"/>
      <c r="G42" s="142"/>
      <c r="H42" s="61" t="s">
        <v>58</v>
      </c>
      <c r="I42" s="50" t="s">
        <v>8</v>
      </c>
      <c r="J42" s="51" t="s">
        <v>75</v>
      </c>
      <c r="K42" s="51" t="s">
        <v>9</v>
      </c>
      <c r="L42" s="52" t="s">
        <v>79</v>
      </c>
    </row>
    <row r="43" spans="1:12" ht="15" customHeight="1" x14ac:dyDescent="0.15">
      <c r="A43" s="1"/>
      <c r="B43" s="1"/>
      <c r="C43" s="59"/>
      <c r="D43" s="17"/>
      <c r="E43" s="10"/>
      <c r="F43" s="10"/>
      <c r="G43" s="94" t="s">
        <v>58</v>
      </c>
      <c r="H43" s="25">
        <v>100</v>
      </c>
      <c r="I43" s="44">
        <f>I44/$H44*100</f>
        <v>67.803030303030297</v>
      </c>
      <c r="J43" s="26">
        <f>J44/$H44*100</f>
        <v>32.007575757575758</v>
      </c>
      <c r="K43" s="26">
        <f>K44/$H44*100</f>
        <v>0.18939393939393939</v>
      </c>
      <c r="L43" s="40">
        <f>L44/$H44*100</f>
        <v>0</v>
      </c>
    </row>
    <row r="44" spans="1:12" ht="15" customHeight="1" x14ac:dyDescent="0.15">
      <c r="A44" s="1"/>
      <c r="B44" s="1"/>
      <c r="C44" s="59"/>
      <c r="D44" s="23"/>
      <c r="E44" s="24"/>
      <c r="F44" s="24"/>
      <c r="G44" s="95"/>
      <c r="H44" s="32">
        <v>528</v>
      </c>
      <c r="I44" s="45">
        <v>358</v>
      </c>
      <c r="J44" s="33">
        <v>169</v>
      </c>
      <c r="K44" s="33">
        <v>1</v>
      </c>
      <c r="L44" s="41">
        <v>0</v>
      </c>
    </row>
    <row r="45" spans="1:12" ht="15" customHeight="1" x14ac:dyDescent="0.15">
      <c r="A45" s="1"/>
      <c r="B45" s="1"/>
      <c r="C45" s="59"/>
      <c r="D45" s="111" t="s">
        <v>297</v>
      </c>
      <c r="E45" s="112"/>
      <c r="F45" s="17"/>
      <c r="G45" s="135" t="s">
        <v>46</v>
      </c>
      <c r="H45" s="25">
        <v>100</v>
      </c>
      <c r="I45" s="44">
        <f>I46/$H46*100</f>
        <v>76.949152542372872</v>
      </c>
      <c r="J45" s="26">
        <f>J46/$H46*100</f>
        <v>22.711864406779661</v>
      </c>
      <c r="K45" s="26">
        <f>K46/$H46*100</f>
        <v>0.33898305084745761</v>
      </c>
      <c r="L45" s="40">
        <f>L46/$H46*100</f>
        <v>0</v>
      </c>
    </row>
    <row r="46" spans="1:12" ht="15" customHeight="1" x14ac:dyDescent="0.15">
      <c r="A46" s="1"/>
      <c r="B46" s="1"/>
      <c r="C46" s="59"/>
      <c r="D46" s="113"/>
      <c r="E46" s="114"/>
      <c r="F46" s="18"/>
      <c r="G46" s="133"/>
      <c r="H46" s="29">
        <v>295</v>
      </c>
      <c r="I46" s="47">
        <v>227</v>
      </c>
      <c r="J46" s="30">
        <v>67</v>
      </c>
      <c r="K46" s="30">
        <v>1</v>
      </c>
      <c r="L46" s="43">
        <v>0</v>
      </c>
    </row>
    <row r="47" spans="1:12" ht="15" customHeight="1" x14ac:dyDescent="0.15">
      <c r="A47" s="1"/>
      <c r="B47" s="1"/>
      <c r="C47" s="59"/>
      <c r="D47" s="115" t="s">
        <v>148</v>
      </c>
      <c r="E47" s="116"/>
      <c r="F47" s="19"/>
      <c r="G47" s="132" t="s">
        <v>47</v>
      </c>
      <c r="H47" s="27">
        <v>100</v>
      </c>
      <c r="I47" s="46">
        <f>I48/$H48*100</f>
        <v>61.386138613861384</v>
      </c>
      <c r="J47" s="31">
        <f>J48/$H48*100</f>
        <v>38.613861386138616</v>
      </c>
      <c r="K47" s="31">
        <f>K48/$H48*100</f>
        <v>0</v>
      </c>
      <c r="L47" s="42">
        <f>L48/$H48*100</f>
        <v>0</v>
      </c>
    </row>
    <row r="48" spans="1:12" ht="15" customHeight="1" x14ac:dyDescent="0.15">
      <c r="A48" s="1"/>
      <c r="B48" s="1"/>
      <c r="C48" s="59"/>
      <c r="D48" s="115"/>
      <c r="E48" s="116"/>
      <c r="F48" s="18"/>
      <c r="G48" s="133"/>
      <c r="H48" s="29">
        <v>202</v>
      </c>
      <c r="I48" s="47">
        <v>124</v>
      </c>
      <c r="J48" s="30">
        <v>78</v>
      </c>
      <c r="K48" s="30">
        <v>0</v>
      </c>
      <c r="L48" s="43">
        <v>0</v>
      </c>
    </row>
    <row r="49" spans="1:12" ht="15" customHeight="1" x14ac:dyDescent="0.15">
      <c r="A49" s="1"/>
      <c r="B49" s="1"/>
      <c r="C49" s="59"/>
      <c r="D49" s="115"/>
      <c r="E49" s="116"/>
      <c r="F49" s="19"/>
      <c r="G49" s="132" t="s">
        <v>48</v>
      </c>
      <c r="H49" s="27">
        <v>100</v>
      </c>
      <c r="I49" s="46">
        <f>I50/$H50*100</f>
        <v>11.76470588235294</v>
      </c>
      <c r="J49" s="31">
        <f>J50/$H50*100</f>
        <v>88.235294117647058</v>
      </c>
      <c r="K49" s="31">
        <f>K50/$H50*100</f>
        <v>0</v>
      </c>
      <c r="L49" s="42">
        <f>L50/$H50*100</f>
        <v>0</v>
      </c>
    </row>
    <row r="50" spans="1:12" ht="15" customHeight="1" x14ac:dyDescent="0.15">
      <c r="A50" s="1"/>
      <c r="B50" s="1"/>
      <c r="C50" s="59"/>
      <c r="D50" s="115"/>
      <c r="E50" s="116"/>
      <c r="F50" s="18"/>
      <c r="G50" s="133"/>
      <c r="H50" s="29">
        <v>17</v>
      </c>
      <c r="I50" s="47">
        <v>2</v>
      </c>
      <c r="J50" s="30">
        <v>15</v>
      </c>
      <c r="K50" s="30">
        <v>0</v>
      </c>
      <c r="L50" s="43">
        <v>0</v>
      </c>
    </row>
    <row r="51" spans="1:12" ht="15" customHeight="1" x14ac:dyDescent="0.15">
      <c r="A51" s="1"/>
      <c r="B51" s="1"/>
      <c r="C51" s="59"/>
      <c r="D51" s="115"/>
      <c r="E51" s="116"/>
      <c r="F51" s="19"/>
      <c r="G51" s="132" t="s">
        <v>49</v>
      </c>
      <c r="H51" s="27">
        <v>100</v>
      </c>
      <c r="I51" s="46">
        <f>I52/$H52*100</f>
        <v>33.333333333333329</v>
      </c>
      <c r="J51" s="31">
        <f>J52/$H52*100</f>
        <v>66.666666666666657</v>
      </c>
      <c r="K51" s="31">
        <f>K52/$H52*100</f>
        <v>0</v>
      </c>
      <c r="L51" s="42">
        <f>L52/$H52*100</f>
        <v>0</v>
      </c>
    </row>
    <row r="52" spans="1:12" ht="15" customHeight="1" x14ac:dyDescent="0.15">
      <c r="A52" s="1"/>
      <c r="B52" s="1"/>
      <c r="C52" s="59"/>
      <c r="D52" s="115"/>
      <c r="E52" s="116"/>
      <c r="F52" s="18"/>
      <c r="G52" s="133"/>
      <c r="H52" s="29">
        <v>3</v>
      </c>
      <c r="I52" s="47">
        <v>1</v>
      </c>
      <c r="J52" s="30">
        <v>2</v>
      </c>
      <c r="K52" s="30">
        <v>0</v>
      </c>
      <c r="L52" s="43">
        <v>0</v>
      </c>
    </row>
    <row r="53" spans="1:12" ht="15" customHeight="1" x14ac:dyDescent="0.15">
      <c r="A53" s="1"/>
      <c r="B53" s="1"/>
      <c r="C53" s="59"/>
      <c r="D53" s="115"/>
      <c r="E53" s="116"/>
      <c r="F53" s="19"/>
      <c r="G53" s="132" t="s">
        <v>31</v>
      </c>
      <c r="H53" s="27">
        <v>100</v>
      </c>
      <c r="I53" s="46">
        <f>I54/$H54*100</f>
        <v>28.571428571428569</v>
      </c>
      <c r="J53" s="31">
        <f>J54/$H54*100</f>
        <v>71.428571428571431</v>
      </c>
      <c r="K53" s="31">
        <f>K54/$H54*100</f>
        <v>0</v>
      </c>
      <c r="L53" s="42">
        <f>L54/$H54*100</f>
        <v>0</v>
      </c>
    </row>
    <row r="54" spans="1:12" ht="15" customHeight="1" x14ac:dyDescent="0.15">
      <c r="A54" s="1"/>
      <c r="B54" s="1"/>
      <c r="C54" s="59"/>
      <c r="D54" s="115"/>
      <c r="E54" s="116"/>
      <c r="F54" s="18"/>
      <c r="G54" s="133"/>
      <c r="H54" s="29">
        <v>7</v>
      </c>
      <c r="I54" s="47">
        <v>2</v>
      </c>
      <c r="J54" s="30">
        <v>5</v>
      </c>
      <c r="K54" s="30">
        <v>0</v>
      </c>
      <c r="L54" s="43">
        <v>0</v>
      </c>
    </row>
    <row r="55" spans="1:12" ht="15" customHeight="1" x14ac:dyDescent="0.15">
      <c r="A55" s="1"/>
      <c r="B55" s="1"/>
      <c r="C55" s="59"/>
      <c r="D55" s="115"/>
      <c r="E55" s="116"/>
      <c r="F55" s="19"/>
      <c r="G55" s="132" t="s">
        <v>79</v>
      </c>
      <c r="H55" s="27">
        <v>100</v>
      </c>
      <c r="I55" s="46">
        <f>I56/$H56*100</f>
        <v>50</v>
      </c>
      <c r="J55" s="31">
        <f>J56/$H56*100</f>
        <v>50</v>
      </c>
      <c r="K55" s="31">
        <f>K56/$H56*100</f>
        <v>0</v>
      </c>
      <c r="L55" s="42">
        <f>L56/$H56*100</f>
        <v>0</v>
      </c>
    </row>
    <row r="56" spans="1:12" ht="15" customHeight="1" x14ac:dyDescent="0.15">
      <c r="A56" s="1"/>
      <c r="B56" s="1"/>
      <c r="C56" s="59"/>
      <c r="D56" s="117"/>
      <c r="E56" s="118"/>
      <c r="F56" s="23"/>
      <c r="G56" s="134"/>
      <c r="H56" s="32">
        <v>4</v>
      </c>
      <c r="I56" s="45">
        <v>2</v>
      </c>
      <c r="J56" s="33">
        <v>2</v>
      </c>
      <c r="K56" s="33">
        <v>0</v>
      </c>
      <c r="L56" s="41">
        <v>0</v>
      </c>
    </row>
    <row r="57" spans="1:12" ht="6" customHeight="1" x14ac:dyDescent="0.15">
      <c r="A57" s="1"/>
      <c r="B57" s="1"/>
      <c r="C57" s="59"/>
    </row>
    <row r="58" spans="1:12" ht="18" customHeight="1" x14ac:dyDescent="0.15">
      <c r="A58" s="1"/>
      <c r="B58" s="1"/>
      <c r="C58" s="59" t="s">
        <v>335</v>
      </c>
    </row>
    <row r="59" spans="1:12" ht="18" customHeight="1" x14ac:dyDescent="0.15">
      <c r="A59" s="1"/>
      <c r="B59" s="1"/>
      <c r="C59" s="62" t="s">
        <v>296</v>
      </c>
    </row>
    <row r="60" spans="1:12" ht="15" customHeight="1" x14ac:dyDescent="0.15">
      <c r="A60" s="1"/>
      <c r="B60" s="1"/>
      <c r="C60" s="59"/>
      <c r="D60" s="2" t="s">
        <v>330</v>
      </c>
      <c r="E60" s="3"/>
      <c r="F60" s="3"/>
      <c r="G60" s="3"/>
      <c r="H60" s="4"/>
      <c r="I60" s="4">
        <v>1</v>
      </c>
      <c r="J60" s="5">
        <v>2</v>
      </c>
      <c r="K60" s="5">
        <v>3</v>
      </c>
      <c r="L60" s="6">
        <v>4</v>
      </c>
    </row>
    <row r="61" spans="1:12" ht="42" customHeight="1" x14ac:dyDescent="0.15">
      <c r="A61" s="1"/>
      <c r="B61" s="1"/>
      <c r="C61" s="59"/>
      <c r="D61" s="140" t="s">
        <v>300</v>
      </c>
      <c r="E61" s="141"/>
      <c r="F61" s="141"/>
      <c r="G61" s="142"/>
      <c r="H61" s="61" t="s">
        <v>58</v>
      </c>
      <c r="I61" s="50" t="s">
        <v>8</v>
      </c>
      <c r="J61" s="51" t="s">
        <v>75</v>
      </c>
      <c r="K61" s="51" t="s">
        <v>9</v>
      </c>
      <c r="L61" s="52" t="s">
        <v>79</v>
      </c>
    </row>
    <row r="62" spans="1:12" ht="15" customHeight="1" x14ac:dyDescent="0.15">
      <c r="A62" s="1"/>
      <c r="B62" s="1"/>
      <c r="C62" s="59"/>
      <c r="D62" s="17"/>
      <c r="E62" s="10"/>
      <c r="F62" s="10"/>
      <c r="G62" s="94" t="s">
        <v>58</v>
      </c>
      <c r="H62" s="25">
        <v>100</v>
      </c>
      <c r="I62" s="44">
        <f>I63/$H63*100</f>
        <v>64.726027397260282</v>
      </c>
      <c r="J62" s="26">
        <f>J63/$H63*100</f>
        <v>34.93150684931507</v>
      </c>
      <c r="K62" s="26">
        <f>K63/$H63*100</f>
        <v>0</v>
      </c>
      <c r="L62" s="40">
        <f>L63/$H63*100</f>
        <v>0.34246575342465752</v>
      </c>
    </row>
    <row r="63" spans="1:12" ht="15" customHeight="1" x14ac:dyDescent="0.15">
      <c r="A63" s="1"/>
      <c r="B63" s="1"/>
      <c r="C63" s="59"/>
      <c r="D63" s="23"/>
      <c r="E63" s="24"/>
      <c r="F63" s="24"/>
      <c r="G63" s="95"/>
      <c r="H63" s="32">
        <v>292</v>
      </c>
      <c r="I63" s="45">
        <v>189</v>
      </c>
      <c r="J63" s="33">
        <v>102</v>
      </c>
      <c r="K63" s="33">
        <v>0</v>
      </c>
      <c r="L63" s="41">
        <v>1</v>
      </c>
    </row>
    <row r="64" spans="1:12" ht="15" customHeight="1" x14ac:dyDescent="0.15">
      <c r="A64" s="1"/>
      <c r="B64" s="1"/>
      <c r="C64" s="59"/>
      <c r="D64" s="111" t="s">
        <v>301</v>
      </c>
      <c r="E64" s="112"/>
      <c r="F64" s="17"/>
      <c r="G64" s="135" t="s">
        <v>46</v>
      </c>
      <c r="H64" s="25">
        <v>100</v>
      </c>
      <c r="I64" s="44">
        <f>I65/$H65*100</f>
        <v>75.287356321839084</v>
      </c>
      <c r="J64" s="26">
        <f>J65/$H65*100</f>
        <v>24.712643678160919</v>
      </c>
      <c r="K64" s="26">
        <f>K65/$H65*100</f>
        <v>0</v>
      </c>
      <c r="L64" s="40">
        <f>L65/$H65*100</f>
        <v>0</v>
      </c>
    </row>
    <row r="65" spans="1:12" ht="15" customHeight="1" x14ac:dyDescent="0.15">
      <c r="A65" s="1"/>
      <c r="B65" s="1"/>
      <c r="C65" s="59"/>
      <c r="D65" s="113"/>
      <c r="E65" s="114"/>
      <c r="F65" s="18"/>
      <c r="G65" s="133"/>
      <c r="H65" s="29">
        <v>174</v>
      </c>
      <c r="I65" s="47">
        <v>131</v>
      </c>
      <c r="J65" s="30">
        <v>43</v>
      </c>
      <c r="K65" s="30">
        <v>0</v>
      </c>
      <c r="L65" s="43">
        <v>0</v>
      </c>
    </row>
    <row r="66" spans="1:12" ht="15" customHeight="1" x14ac:dyDescent="0.15">
      <c r="A66" s="1"/>
      <c r="B66" s="1"/>
      <c r="C66" s="59"/>
      <c r="D66" s="115" t="s">
        <v>148</v>
      </c>
      <c r="E66" s="116"/>
      <c r="F66" s="19"/>
      <c r="G66" s="132" t="s">
        <v>47</v>
      </c>
      <c r="H66" s="27">
        <v>100</v>
      </c>
      <c r="I66" s="46">
        <f>I67/$H67*100</f>
        <v>50</v>
      </c>
      <c r="J66" s="31">
        <f>J67/$H67*100</f>
        <v>50</v>
      </c>
      <c r="K66" s="31">
        <f>K67/$H67*100</f>
        <v>0</v>
      </c>
      <c r="L66" s="42">
        <f>L67/$H67*100</f>
        <v>0</v>
      </c>
    </row>
    <row r="67" spans="1:12" ht="15" customHeight="1" x14ac:dyDescent="0.15">
      <c r="A67" s="1"/>
      <c r="B67" s="1"/>
      <c r="C67" s="59"/>
      <c r="D67" s="115"/>
      <c r="E67" s="116"/>
      <c r="F67" s="18"/>
      <c r="G67" s="133"/>
      <c r="H67" s="29">
        <v>106</v>
      </c>
      <c r="I67" s="47">
        <v>53</v>
      </c>
      <c r="J67" s="30">
        <v>53</v>
      </c>
      <c r="K67" s="30">
        <v>0</v>
      </c>
      <c r="L67" s="43">
        <v>0</v>
      </c>
    </row>
    <row r="68" spans="1:12" ht="15" customHeight="1" x14ac:dyDescent="0.15">
      <c r="A68" s="1"/>
      <c r="B68" s="1"/>
      <c r="C68" s="59"/>
      <c r="D68" s="115"/>
      <c r="E68" s="116"/>
      <c r="F68" s="19"/>
      <c r="G68" s="132" t="s">
        <v>48</v>
      </c>
      <c r="H68" s="27">
        <v>100</v>
      </c>
      <c r="I68" s="46">
        <f>I69/$H69*100</f>
        <v>20</v>
      </c>
      <c r="J68" s="31">
        <f>J69/$H69*100</f>
        <v>60</v>
      </c>
      <c r="K68" s="31">
        <f>K69/$H69*100</f>
        <v>0</v>
      </c>
      <c r="L68" s="42">
        <f>L69/$H69*100</f>
        <v>20</v>
      </c>
    </row>
    <row r="69" spans="1:12" ht="15" customHeight="1" x14ac:dyDescent="0.15">
      <c r="A69" s="1"/>
      <c r="B69" s="1"/>
      <c r="C69" s="59"/>
      <c r="D69" s="115"/>
      <c r="E69" s="116"/>
      <c r="F69" s="18"/>
      <c r="G69" s="133"/>
      <c r="H69" s="29">
        <v>5</v>
      </c>
      <c r="I69" s="47">
        <v>1</v>
      </c>
      <c r="J69" s="30">
        <v>3</v>
      </c>
      <c r="K69" s="30">
        <v>0</v>
      </c>
      <c r="L69" s="43">
        <v>1</v>
      </c>
    </row>
    <row r="70" spans="1:12" ht="15" customHeight="1" x14ac:dyDescent="0.15">
      <c r="A70" s="1"/>
      <c r="B70" s="1"/>
      <c r="C70" s="59"/>
      <c r="D70" s="115"/>
      <c r="E70" s="116"/>
      <c r="F70" s="19"/>
      <c r="G70" s="132" t="s">
        <v>49</v>
      </c>
      <c r="H70" s="27">
        <v>100</v>
      </c>
      <c r="I70" s="46">
        <f>I71/$H71*100</f>
        <v>0</v>
      </c>
      <c r="J70" s="31">
        <f>J71/$H71*100</f>
        <v>100</v>
      </c>
      <c r="K70" s="31">
        <f>K71/$H71*100</f>
        <v>0</v>
      </c>
      <c r="L70" s="42">
        <f>L71/$H71*100</f>
        <v>0</v>
      </c>
    </row>
    <row r="71" spans="1:12" ht="15" customHeight="1" x14ac:dyDescent="0.15">
      <c r="A71" s="1"/>
      <c r="B71" s="1"/>
      <c r="C71" s="59"/>
      <c r="D71" s="115"/>
      <c r="E71" s="116"/>
      <c r="F71" s="18"/>
      <c r="G71" s="133"/>
      <c r="H71" s="29">
        <v>1</v>
      </c>
      <c r="I71" s="47">
        <v>0</v>
      </c>
      <c r="J71" s="30">
        <v>1</v>
      </c>
      <c r="K71" s="30">
        <v>0</v>
      </c>
      <c r="L71" s="43">
        <v>0</v>
      </c>
    </row>
    <row r="72" spans="1:12" ht="15" customHeight="1" x14ac:dyDescent="0.15">
      <c r="A72" s="1"/>
      <c r="B72" s="1"/>
      <c r="C72" s="59"/>
      <c r="D72" s="115"/>
      <c r="E72" s="116"/>
      <c r="F72" s="19"/>
      <c r="G72" s="132" t="s">
        <v>31</v>
      </c>
      <c r="H72" s="27">
        <v>100</v>
      </c>
      <c r="I72" s="46">
        <f>I73/$H73*100</f>
        <v>33.333333333333329</v>
      </c>
      <c r="J72" s="31">
        <f>J73/$H73*100</f>
        <v>66.666666666666657</v>
      </c>
      <c r="K72" s="31">
        <f>K73/$H73*100</f>
        <v>0</v>
      </c>
      <c r="L72" s="42">
        <f>L73/$H73*100</f>
        <v>0</v>
      </c>
    </row>
    <row r="73" spans="1:12" ht="15" customHeight="1" x14ac:dyDescent="0.15">
      <c r="A73" s="1"/>
      <c r="B73" s="1"/>
      <c r="C73" s="59"/>
      <c r="D73" s="115"/>
      <c r="E73" s="116"/>
      <c r="F73" s="18"/>
      <c r="G73" s="133"/>
      <c r="H73" s="29">
        <v>3</v>
      </c>
      <c r="I73" s="47">
        <v>1</v>
      </c>
      <c r="J73" s="30">
        <v>2</v>
      </c>
      <c r="K73" s="30">
        <v>0</v>
      </c>
      <c r="L73" s="43">
        <v>0</v>
      </c>
    </row>
    <row r="74" spans="1:12" ht="15" customHeight="1" x14ac:dyDescent="0.15">
      <c r="A74" s="1"/>
      <c r="B74" s="1"/>
      <c r="C74" s="59"/>
      <c r="D74" s="115"/>
      <c r="E74" s="116"/>
      <c r="F74" s="19"/>
      <c r="G74" s="132" t="s">
        <v>79</v>
      </c>
      <c r="H74" s="27">
        <v>100</v>
      </c>
      <c r="I74" s="46">
        <f>I75/$H75*100</f>
        <v>100</v>
      </c>
      <c r="J74" s="31">
        <f>J75/$H75*100</f>
        <v>0</v>
      </c>
      <c r="K74" s="31">
        <f>K75/$H75*100</f>
        <v>0</v>
      </c>
      <c r="L74" s="42">
        <f>L75/$H75*100</f>
        <v>0</v>
      </c>
    </row>
    <row r="75" spans="1:12" ht="15" customHeight="1" x14ac:dyDescent="0.15">
      <c r="A75" s="1"/>
      <c r="B75" s="1"/>
      <c r="C75" s="59"/>
      <c r="D75" s="117"/>
      <c r="E75" s="118"/>
      <c r="F75" s="23"/>
      <c r="G75" s="134"/>
      <c r="H75" s="32">
        <v>3</v>
      </c>
      <c r="I75" s="45">
        <v>3</v>
      </c>
      <c r="J75" s="33">
        <v>0</v>
      </c>
      <c r="K75" s="33">
        <v>0</v>
      </c>
      <c r="L75" s="41">
        <v>0</v>
      </c>
    </row>
    <row r="76" spans="1:12" ht="6" customHeight="1" x14ac:dyDescent="0.15">
      <c r="A76" s="1"/>
      <c r="B76" s="1"/>
      <c r="C76" s="59"/>
    </row>
  </sheetData>
  <mergeCells count="39">
    <mergeCell ref="G24:G25"/>
    <mergeCell ref="G26:G27"/>
    <mergeCell ref="G28:G29"/>
    <mergeCell ref="G30:G31"/>
    <mergeCell ref="G5:G6"/>
    <mergeCell ref="D23:G23"/>
    <mergeCell ref="G13:G14"/>
    <mergeCell ref="G17:G18"/>
    <mergeCell ref="G15:G16"/>
    <mergeCell ref="G7:G8"/>
    <mergeCell ref="G9:G10"/>
    <mergeCell ref="G11:G12"/>
    <mergeCell ref="D7:E8"/>
    <mergeCell ref="D9:E18"/>
    <mergeCell ref="D26:E27"/>
    <mergeCell ref="D28:E37"/>
    <mergeCell ref="D45:E46"/>
    <mergeCell ref="D42:G42"/>
    <mergeCell ref="G43:G44"/>
    <mergeCell ref="G45:G46"/>
    <mergeCell ref="G32:G33"/>
    <mergeCell ref="G34:G35"/>
    <mergeCell ref="G36:G37"/>
    <mergeCell ref="D64:E65"/>
    <mergeCell ref="D66:E75"/>
    <mergeCell ref="G47:G48"/>
    <mergeCell ref="G49:G50"/>
    <mergeCell ref="G51:G52"/>
    <mergeCell ref="G53:G54"/>
    <mergeCell ref="G68:G69"/>
    <mergeCell ref="G70:G71"/>
    <mergeCell ref="G72:G73"/>
    <mergeCell ref="G74:G75"/>
    <mergeCell ref="G55:G56"/>
    <mergeCell ref="G62:G63"/>
    <mergeCell ref="G64:G65"/>
    <mergeCell ref="G66:G67"/>
    <mergeCell ref="D61:G61"/>
    <mergeCell ref="D47:E56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6">
    <tabColor indexed="45"/>
  </sheetPr>
  <dimension ref="B1:N73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7" width="2.5" style="1" bestFit="1" customWidth="1"/>
    <col min="18" max="16384" width="1.625" style="1"/>
  </cols>
  <sheetData>
    <row r="1" spans="2:14" ht="24" customHeight="1" x14ac:dyDescent="0.15">
      <c r="B1" s="1"/>
      <c r="C1" s="57" t="s">
        <v>302</v>
      </c>
    </row>
    <row r="2" spans="2:14" ht="24" customHeight="1" x14ac:dyDescent="0.15">
      <c r="B2" s="1"/>
      <c r="C2" s="58" t="s">
        <v>303</v>
      </c>
    </row>
    <row r="3" spans="2:14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5">
        <v>3</v>
      </c>
      <c r="L3" s="5">
        <v>4</v>
      </c>
      <c r="M3" s="5">
        <v>5</v>
      </c>
      <c r="N3" s="6">
        <v>6</v>
      </c>
    </row>
    <row r="4" spans="2:14" ht="43.15" customHeight="1" x14ac:dyDescent="0.15">
      <c r="B4" s="1"/>
      <c r="C4" s="59"/>
      <c r="D4" s="21"/>
      <c r="E4" s="22"/>
      <c r="F4" s="22"/>
      <c r="G4" s="22"/>
      <c r="H4" s="61" t="s">
        <v>58</v>
      </c>
      <c r="I4" s="50" t="s">
        <v>32</v>
      </c>
      <c r="J4" s="51" t="s">
        <v>33</v>
      </c>
      <c r="K4" s="51" t="s">
        <v>34</v>
      </c>
      <c r="L4" s="51" t="s">
        <v>35</v>
      </c>
      <c r="M4" s="51" t="s">
        <v>36</v>
      </c>
      <c r="N4" s="52" t="s">
        <v>79</v>
      </c>
    </row>
    <row r="5" spans="2:14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44">
        <v>14.902807775377969</v>
      </c>
      <c r="J5" s="26">
        <v>25.845932325413969</v>
      </c>
      <c r="K5" s="26">
        <v>26.421886249100073</v>
      </c>
      <c r="L5" s="26">
        <v>11.591072714182864</v>
      </c>
      <c r="M5" s="26">
        <v>21.022318214542839</v>
      </c>
      <c r="N5" s="40">
        <v>0.21598272138228944</v>
      </c>
    </row>
    <row r="6" spans="2:14" ht="15" customHeight="1" x14ac:dyDescent="0.15">
      <c r="B6" s="1"/>
      <c r="C6" s="59"/>
      <c r="D6" s="23"/>
      <c r="E6" s="24"/>
      <c r="F6" s="24"/>
      <c r="G6" s="95"/>
      <c r="H6" s="32">
        <v>1389</v>
      </c>
      <c r="I6" s="45">
        <v>207</v>
      </c>
      <c r="J6" s="33">
        <v>359</v>
      </c>
      <c r="K6" s="33">
        <v>367</v>
      </c>
      <c r="L6" s="33">
        <v>161</v>
      </c>
      <c r="M6" s="33">
        <v>292</v>
      </c>
      <c r="N6" s="41">
        <v>3</v>
      </c>
    </row>
    <row r="7" spans="2:14" ht="15" customHeight="1" x14ac:dyDescent="0.15">
      <c r="B7" s="1"/>
      <c r="C7" s="59"/>
      <c r="D7" s="111" t="s">
        <v>11</v>
      </c>
      <c r="E7" s="112"/>
      <c r="F7" s="17"/>
      <c r="G7" s="135" t="s">
        <v>77</v>
      </c>
      <c r="H7" s="27">
        <v>100</v>
      </c>
      <c r="I7" s="46">
        <v>18.941504178272979</v>
      </c>
      <c r="J7" s="31">
        <v>28.272980501392759</v>
      </c>
      <c r="K7" s="31">
        <v>21.866295264623954</v>
      </c>
      <c r="L7" s="31">
        <v>10.027855153203342</v>
      </c>
      <c r="M7" s="31">
        <v>20.891364902506965</v>
      </c>
      <c r="N7" s="42">
        <v>0</v>
      </c>
    </row>
    <row r="8" spans="2:14" ht="15" customHeight="1" x14ac:dyDescent="0.15">
      <c r="B8" s="1"/>
      <c r="C8" s="59"/>
      <c r="D8" s="113"/>
      <c r="E8" s="114"/>
      <c r="F8" s="18"/>
      <c r="G8" s="133"/>
      <c r="H8" s="29">
        <v>718</v>
      </c>
      <c r="I8" s="47">
        <v>136</v>
      </c>
      <c r="J8" s="30">
        <v>203</v>
      </c>
      <c r="K8" s="30">
        <v>157</v>
      </c>
      <c r="L8" s="30">
        <v>72</v>
      </c>
      <c r="M8" s="30">
        <v>150</v>
      </c>
      <c r="N8" s="43">
        <v>0</v>
      </c>
    </row>
    <row r="9" spans="2:14" ht="15" customHeight="1" x14ac:dyDescent="0.15">
      <c r="B9" s="1"/>
      <c r="C9" s="59"/>
      <c r="D9" s="115" t="s">
        <v>62</v>
      </c>
      <c r="E9" s="116"/>
      <c r="F9" s="19"/>
      <c r="G9" s="132" t="s">
        <v>78</v>
      </c>
      <c r="H9" s="27">
        <v>100</v>
      </c>
      <c r="I9" s="46">
        <v>10.6544901065449</v>
      </c>
      <c r="J9" s="31">
        <v>23.43987823439878</v>
      </c>
      <c r="K9" s="31">
        <v>31.354642313546421</v>
      </c>
      <c r="L9" s="31">
        <v>13.394216133942161</v>
      </c>
      <c r="M9" s="31">
        <v>20.852359208523591</v>
      </c>
      <c r="N9" s="42">
        <v>0.30441400304414001</v>
      </c>
    </row>
    <row r="10" spans="2:14" ht="15" customHeight="1" x14ac:dyDescent="0.15">
      <c r="B10" s="1"/>
      <c r="C10" s="59"/>
      <c r="D10" s="115"/>
      <c r="E10" s="116"/>
      <c r="F10" s="18"/>
      <c r="G10" s="133"/>
      <c r="H10" s="29">
        <v>657</v>
      </c>
      <c r="I10" s="47">
        <v>70</v>
      </c>
      <c r="J10" s="30">
        <v>154</v>
      </c>
      <c r="K10" s="30">
        <v>206</v>
      </c>
      <c r="L10" s="30">
        <v>88</v>
      </c>
      <c r="M10" s="30">
        <v>137</v>
      </c>
      <c r="N10" s="43">
        <v>2</v>
      </c>
    </row>
    <row r="11" spans="2:14" ht="15" customHeight="1" x14ac:dyDescent="0.15">
      <c r="B11" s="1"/>
      <c r="C11" s="59"/>
      <c r="D11" s="115"/>
      <c r="E11" s="116"/>
      <c r="F11" s="19"/>
      <c r="G11" s="104" t="s">
        <v>79</v>
      </c>
      <c r="H11" s="27">
        <v>100</v>
      </c>
      <c r="I11" s="46">
        <v>7.1428571428571423</v>
      </c>
      <c r="J11" s="31">
        <v>14.285714285714285</v>
      </c>
      <c r="K11" s="31">
        <v>28.571428571428569</v>
      </c>
      <c r="L11" s="31">
        <v>7.1428571428571423</v>
      </c>
      <c r="M11" s="31">
        <v>35.714285714285715</v>
      </c>
      <c r="N11" s="42">
        <v>7.1428571428571423</v>
      </c>
    </row>
    <row r="12" spans="2:14" ht="15" customHeight="1" x14ac:dyDescent="0.15">
      <c r="B12" s="1"/>
      <c r="C12" s="59"/>
      <c r="D12" s="117"/>
      <c r="E12" s="118"/>
      <c r="F12" s="23"/>
      <c r="G12" s="105"/>
      <c r="H12" s="32">
        <v>14</v>
      </c>
      <c r="I12" s="45">
        <v>1</v>
      </c>
      <c r="J12" s="33">
        <v>2</v>
      </c>
      <c r="K12" s="33">
        <v>4</v>
      </c>
      <c r="L12" s="33">
        <v>1</v>
      </c>
      <c r="M12" s="33">
        <v>5</v>
      </c>
      <c r="N12" s="41">
        <v>1</v>
      </c>
    </row>
    <row r="13" spans="2:14" ht="15" customHeight="1" x14ac:dyDescent="0.15">
      <c r="B13" s="1"/>
      <c r="C13" s="59"/>
      <c r="D13" s="15"/>
      <c r="E13" s="15"/>
      <c r="G13" s="12"/>
      <c r="H13" s="13"/>
      <c r="I13" s="13"/>
      <c r="J13" s="13"/>
      <c r="K13" s="13"/>
      <c r="L13" s="13"/>
      <c r="M13" s="13"/>
      <c r="N13" s="13"/>
    </row>
    <row r="14" spans="2:14" ht="24" customHeight="1" x14ac:dyDescent="0.15">
      <c r="B14" s="1"/>
      <c r="C14" s="58" t="s">
        <v>304</v>
      </c>
    </row>
    <row r="15" spans="2:14" ht="15" customHeight="1" x14ac:dyDescent="0.15">
      <c r="B15" s="1"/>
      <c r="C15" s="59"/>
      <c r="D15" s="2" t="s">
        <v>330</v>
      </c>
      <c r="E15" s="3"/>
      <c r="F15" s="3"/>
      <c r="G15" s="3"/>
      <c r="H15" s="4"/>
      <c r="I15" s="4">
        <v>1</v>
      </c>
      <c r="J15" s="5">
        <v>2</v>
      </c>
      <c r="K15" s="5">
        <v>3</v>
      </c>
      <c r="L15" s="5">
        <v>4</v>
      </c>
      <c r="M15" s="5">
        <v>5</v>
      </c>
      <c r="N15" s="6">
        <v>6</v>
      </c>
    </row>
    <row r="16" spans="2:14" ht="43.15" customHeight="1" x14ac:dyDescent="0.15">
      <c r="B16" s="1"/>
      <c r="C16" s="59"/>
      <c r="D16" s="21"/>
      <c r="E16" s="22"/>
      <c r="F16" s="22"/>
      <c r="G16" s="22"/>
      <c r="H16" s="61" t="s">
        <v>58</v>
      </c>
      <c r="I16" s="50" t="s">
        <v>32</v>
      </c>
      <c r="J16" s="51" t="s">
        <v>33</v>
      </c>
      <c r="K16" s="51" t="s">
        <v>34</v>
      </c>
      <c r="L16" s="51" t="s">
        <v>35</v>
      </c>
      <c r="M16" s="51" t="s">
        <v>36</v>
      </c>
      <c r="N16" s="52" t="s">
        <v>79</v>
      </c>
    </row>
    <row r="17" spans="2:14" ht="15" customHeight="1" x14ac:dyDescent="0.15">
      <c r="B17" s="1"/>
      <c r="C17" s="59"/>
      <c r="D17" s="17"/>
      <c r="E17" s="10"/>
      <c r="F17" s="10"/>
      <c r="G17" s="94" t="s">
        <v>58</v>
      </c>
      <c r="H17" s="25">
        <v>100</v>
      </c>
      <c r="I17" s="44">
        <v>14.902807775377969</v>
      </c>
      <c r="J17" s="26">
        <v>25.845932325413969</v>
      </c>
      <c r="K17" s="26">
        <v>26.421886249100073</v>
      </c>
      <c r="L17" s="26">
        <v>11.591072714182864</v>
      </c>
      <c r="M17" s="26">
        <v>21.022318214542839</v>
      </c>
      <c r="N17" s="40">
        <v>0.21598272138228944</v>
      </c>
    </row>
    <row r="18" spans="2:14" ht="15" customHeight="1" x14ac:dyDescent="0.15">
      <c r="B18" s="1"/>
      <c r="C18" s="59"/>
      <c r="D18" s="23"/>
      <c r="E18" s="24"/>
      <c r="F18" s="24"/>
      <c r="G18" s="95"/>
      <c r="H18" s="32">
        <v>1389</v>
      </c>
      <c r="I18" s="45">
        <v>207</v>
      </c>
      <c r="J18" s="33">
        <v>359</v>
      </c>
      <c r="K18" s="33">
        <v>367</v>
      </c>
      <c r="L18" s="33">
        <v>161</v>
      </c>
      <c r="M18" s="33">
        <v>292</v>
      </c>
      <c r="N18" s="41">
        <v>3</v>
      </c>
    </row>
    <row r="19" spans="2:14" ht="15" customHeight="1" x14ac:dyDescent="0.15">
      <c r="B19" s="1"/>
      <c r="C19" s="59"/>
      <c r="D19" s="120" t="s">
        <v>12</v>
      </c>
      <c r="E19" s="121"/>
      <c r="F19" s="17"/>
      <c r="G19" s="135" t="s">
        <v>349</v>
      </c>
      <c r="H19" s="27">
        <v>100</v>
      </c>
      <c r="I19" s="46">
        <v>40</v>
      </c>
      <c r="J19" s="31">
        <v>20</v>
      </c>
      <c r="K19" s="31">
        <v>40</v>
      </c>
      <c r="L19" s="31">
        <v>0</v>
      </c>
      <c r="M19" s="31">
        <v>0</v>
      </c>
      <c r="N19" s="42">
        <v>0</v>
      </c>
    </row>
    <row r="20" spans="2:14" ht="15" customHeight="1" x14ac:dyDescent="0.15">
      <c r="B20" s="1"/>
      <c r="C20" s="59"/>
      <c r="D20" s="122"/>
      <c r="E20" s="123"/>
      <c r="F20" s="18"/>
      <c r="G20" s="133"/>
      <c r="H20" s="29">
        <v>5</v>
      </c>
      <c r="I20" s="47">
        <v>2</v>
      </c>
      <c r="J20" s="30">
        <v>1</v>
      </c>
      <c r="K20" s="30">
        <v>2</v>
      </c>
      <c r="L20" s="30">
        <v>0</v>
      </c>
      <c r="M20" s="30">
        <v>0</v>
      </c>
      <c r="N20" s="43">
        <v>0</v>
      </c>
    </row>
    <row r="21" spans="2:14" ht="15" customHeight="1" x14ac:dyDescent="0.15">
      <c r="B21" s="1"/>
      <c r="C21" s="59"/>
      <c r="D21" s="115" t="s">
        <v>80</v>
      </c>
      <c r="E21" s="116"/>
      <c r="F21" s="19"/>
      <c r="G21" s="132" t="s">
        <v>348</v>
      </c>
      <c r="H21" s="27">
        <v>100</v>
      </c>
      <c r="I21" s="46">
        <v>26.395939086294419</v>
      </c>
      <c r="J21" s="31">
        <v>30.964467005076141</v>
      </c>
      <c r="K21" s="31">
        <v>15.736040609137056</v>
      </c>
      <c r="L21" s="31">
        <v>7.6142131979695442</v>
      </c>
      <c r="M21" s="31">
        <v>19.289340101522843</v>
      </c>
      <c r="N21" s="42">
        <v>0</v>
      </c>
    </row>
    <row r="22" spans="2:14" ht="15" customHeight="1" x14ac:dyDescent="0.15">
      <c r="B22" s="1"/>
      <c r="C22" s="59"/>
      <c r="D22" s="115"/>
      <c r="E22" s="116"/>
      <c r="F22" s="18"/>
      <c r="G22" s="133"/>
      <c r="H22" s="29">
        <v>197</v>
      </c>
      <c r="I22" s="47">
        <v>52</v>
      </c>
      <c r="J22" s="30">
        <v>61</v>
      </c>
      <c r="K22" s="30">
        <v>31</v>
      </c>
      <c r="L22" s="30">
        <v>15</v>
      </c>
      <c r="M22" s="30">
        <v>38</v>
      </c>
      <c r="N22" s="43">
        <v>0</v>
      </c>
    </row>
    <row r="23" spans="2:14" ht="15" customHeight="1" x14ac:dyDescent="0.15">
      <c r="B23" s="1"/>
      <c r="C23" s="59"/>
      <c r="D23" s="115"/>
      <c r="E23" s="116"/>
      <c r="F23" s="19"/>
      <c r="G23" s="132" t="s">
        <v>37</v>
      </c>
      <c r="H23" s="27">
        <v>100</v>
      </c>
      <c r="I23" s="46">
        <v>17.333333333333336</v>
      </c>
      <c r="J23" s="31">
        <v>25.777777777777779</v>
      </c>
      <c r="K23" s="31">
        <v>21.777777777777775</v>
      </c>
      <c r="L23" s="31">
        <v>9.7777777777777786</v>
      </c>
      <c r="M23" s="31">
        <v>25.333333333333336</v>
      </c>
      <c r="N23" s="42">
        <v>0</v>
      </c>
    </row>
    <row r="24" spans="2:14" ht="15" customHeight="1" x14ac:dyDescent="0.15">
      <c r="B24" s="1"/>
      <c r="C24" s="59"/>
      <c r="D24" s="115"/>
      <c r="E24" s="116"/>
      <c r="F24" s="18"/>
      <c r="G24" s="133"/>
      <c r="H24" s="29">
        <v>225</v>
      </c>
      <c r="I24" s="47">
        <v>39</v>
      </c>
      <c r="J24" s="30">
        <v>58</v>
      </c>
      <c r="K24" s="30">
        <v>49</v>
      </c>
      <c r="L24" s="30">
        <v>22</v>
      </c>
      <c r="M24" s="30">
        <v>57</v>
      </c>
      <c r="N24" s="43">
        <v>0</v>
      </c>
    </row>
    <row r="25" spans="2:14" ht="15" customHeight="1" x14ac:dyDescent="0.15">
      <c r="B25" s="1"/>
      <c r="C25" s="59"/>
      <c r="D25" s="115"/>
      <c r="E25" s="116"/>
      <c r="F25" s="19"/>
      <c r="G25" s="132" t="s">
        <v>38</v>
      </c>
      <c r="H25" s="27">
        <v>100</v>
      </c>
      <c r="I25" s="46">
        <v>17.5</v>
      </c>
      <c r="J25" s="31">
        <v>22.5</v>
      </c>
      <c r="K25" s="31">
        <v>27.8125</v>
      </c>
      <c r="L25" s="31">
        <v>12.812499999999998</v>
      </c>
      <c r="M25" s="31">
        <v>18.75</v>
      </c>
      <c r="N25" s="42">
        <v>0.625</v>
      </c>
    </row>
    <row r="26" spans="2:14" ht="15" customHeight="1" x14ac:dyDescent="0.15">
      <c r="B26" s="1"/>
      <c r="C26" s="59"/>
      <c r="D26" s="115"/>
      <c r="E26" s="116"/>
      <c r="F26" s="18"/>
      <c r="G26" s="133"/>
      <c r="H26" s="29">
        <v>320</v>
      </c>
      <c r="I26" s="47">
        <v>56</v>
      </c>
      <c r="J26" s="30">
        <v>72</v>
      </c>
      <c r="K26" s="30">
        <v>89</v>
      </c>
      <c r="L26" s="30">
        <v>41</v>
      </c>
      <c r="M26" s="30">
        <v>60</v>
      </c>
      <c r="N26" s="43">
        <v>2</v>
      </c>
    </row>
    <row r="27" spans="2:14" ht="15" customHeight="1" x14ac:dyDescent="0.15">
      <c r="B27" s="1"/>
      <c r="C27" s="59"/>
      <c r="D27" s="115"/>
      <c r="E27" s="116"/>
      <c r="F27" s="19"/>
      <c r="G27" s="132" t="s">
        <v>39</v>
      </c>
      <c r="H27" s="27">
        <v>100</v>
      </c>
      <c r="I27" s="46">
        <v>8.7818696883852692</v>
      </c>
      <c r="J27" s="31">
        <v>21.529745042492916</v>
      </c>
      <c r="K27" s="31">
        <v>32.577903682719544</v>
      </c>
      <c r="L27" s="31">
        <v>14.164305949008499</v>
      </c>
      <c r="M27" s="31">
        <v>22.946175637393768</v>
      </c>
      <c r="N27" s="42">
        <v>0</v>
      </c>
    </row>
    <row r="28" spans="2:14" ht="15" customHeight="1" x14ac:dyDescent="0.15">
      <c r="B28" s="1"/>
      <c r="C28" s="59"/>
      <c r="D28" s="115"/>
      <c r="E28" s="116"/>
      <c r="F28" s="18"/>
      <c r="G28" s="133"/>
      <c r="H28" s="29">
        <v>353</v>
      </c>
      <c r="I28" s="47">
        <v>31</v>
      </c>
      <c r="J28" s="30">
        <v>76</v>
      </c>
      <c r="K28" s="30">
        <v>115</v>
      </c>
      <c r="L28" s="30">
        <v>50</v>
      </c>
      <c r="M28" s="30">
        <v>81</v>
      </c>
      <c r="N28" s="43">
        <v>0</v>
      </c>
    </row>
    <row r="29" spans="2:14" ht="15" customHeight="1" x14ac:dyDescent="0.15">
      <c r="B29" s="1"/>
      <c r="C29" s="59"/>
      <c r="D29" s="115"/>
      <c r="E29" s="116"/>
      <c r="F29" s="19"/>
      <c r="G29" s="132" t="s">
        <v>40</v>
      </c>
      <c r="H29" s="27">
        <v>100</v>
      </c>
      <c r="I29" s="46">
        <v>9.0909090909090917</v>
      </c>
      <c r="J29" s="31">
        <v>28.571428571428569</v>
      </c>
      <c r="K29" s="31">
        <v>31.168831168831169</v>
      </c>
      <c r="L29" s="31">
        <v>13.419913419913421</v>
      </c>
      <c r="M29" s="31">
        <v>17.748917748917751</v>
      </c>
      <c r="N29" s="42">
        <v>0</v>
      </c>
    </row>
    <row r="30" spans="2:14" ht="15" customHeight="1" x14ac:dyDescent="0.15">
      <c r="B30" s="1"/>
      <c r="C30" s="59"/>
      <c r="D30" s="115"/>
      <c r="E30" s="116"/>
      <c r="F30" s="18"/>
      <c r="G30" s="133"/>
      <c r="H30" s="29">
        <v>231</v>
      </c>
      <c r="I30" s="47">
        <v>21</v>
      </c>
      <c r="J30" s="30">
        <v>66</v>
      </c>
      <c r="K30" s="30">
        <v>72</v>
      </c>
      <c r="L30" s="30">
        <v>31</v>
      </c>
      <c r="M30" s="30">
        <v>41</v>
      </c>
      <c r="N30" s="43">
        <v>0</v>
      </c>
    </row>
    <row r="31" spans="2:14" ht="15" customHeight="1" x14ac:dyDescent="0.15">
      <c r="B31" s="1"/>
      <c r="C31" s="59"/>
      <c r="D31" s="115"/>
      <c r="E31" s="116"/>
      <c r="F31" s="76"/>
      <c r="G31" s="132" t="s">
        <v>41</v>
      </c>
      <c r="H31" s="27">
        <v>100</v>
      </c>
      <c r="I31" s="46">
        <v>11.627906976744185</v>
      </c>
      <c r="J31" s="31">
        <v>51.162790697674424</v>
      </c>
      <c r="K31" s="31">
        <v>11.627906976744185</v>
      </c>
      <c r="L31" s="31">
        <v>2.3255813953488373</v>
      </c>
      <c r="M31" s="31">
        <v>23.255813953488371</v>
      </c>
      <c r="N31" s="42">
        <v>0</v>
      </c>
    </row>
    <row r="32" spans="2:14" ht="15" customHeight="1" x14ac:dyDescent="0.15">
      <c r="B32" s="1"/>
      <c r="C32" s="59"/>
      <c r="D32" s="115"/>
      <c r="E32" s="116"/>
      <c r="F32" s="76"/>
      <c r="G32" s="133"/>
      <c r="H32" s="29">
        <v>43</v>
      </c>
      <c r="I32" s="47">
        <v>5</v>
      </c>
      <c r="J32" s="30">
        <v>22</v>
      </c>
      <c r="K32" s="30">
        <v>5</v>
      </c>
      <c r="L32" s="30">
        <v>1</v>
      </c>
      <c r="M32" s="30">
        <v>10</v>
      </c>
      <c r="N32" s="43">
        <v>0</v>
      </c>
    </row>
    <row r="33" spans="2:14" ht="15" customHeight="1" x14ac:dyDescent="0.15">
      <c r="B33" s="1"/>
      <c r="C33" s="59"/>
      <c r="D33" s="115"/>
      <c r="E33" s="116"/>
      <c r="F33" s="19"/>
      <c r="G33" s="104" t="s">
        <v>79</v>
      </c>
      <c r="H33" s="27">
        <v>100</v>
      </c>
      <c r="I33" s="46">
        <v>6.666666666666667</v>
      </c>
      <c r="J33" s="31">
        <v>20</v>
      </c>
      <c r="K33" s="31">
        <v>26.666666666666668</v>
      </c>
      <c r="L33" s="31">
        <v>6.666666666666667</v>
      </c>
      <c r="M33" s="31">
        <v>33.333333333333329</v>
      </c>
      <c r="N33" s="42">
        <v>6.666666666666667</v>
      </c>
    </row>
    <row r="34" spans="2:14" ht="15" customHeight="1" x14ac:dyDescent="0.15">
      <c r="B34" s="1"/>
      <c r="C34" s="59"/>
      <c r="D34" s="117"/>
      <c r="E34" s="118"/>
      <c r="F34" s="23"/>
      <c r="G34" s="105"/>
      <c r="H34" s="32">
        <v>15</v>
      </c>
      <c r="I34" s="45">
        <v>1</v>
      </c>
      <c r="J34" s="33">
        <v>3</v>
      </c>
      <c r="K34" s="33">
        <v>4</v>
      </c>
      <c r="L34" s="33">
        <v>1</v>
      </c>
      <c r="M34" s="33">
        <v>5</v>
      </c>
      <c r="N34" s="41">
        <v>1</v>
      </c>
    </row>
    <row r="35" spans="2:14" ht="15" customHeight="1" x14ac:dyDescent="0.15">
      <c r="B35" s="1"/>
      <c r="C35" s="59"/>
      <c r="D35" s="15"/>
      <c r="E35" s="15"/>
      <c r="G35" s="12"/>
      <c r="H35" s="13"/>
      <c r="I35" s="13"/>
      <c r="J35" s="13"/>
      <c r="K35" s="13"/>
      <c r="L35" s="13"/>
      <c r="M35" s="13"/>
      <c r="N35" s="13"/>
    </row>
    <row r="36" spans="2:14" ht="24" customHeight="1" x14ac:dyDescent="0.15">
      <c r="B36" s="1"/>
      <c r="C36" s="58" t="s">
        <v>305</v>
      </c>
    </row>
    <row r="37" spans="2:14" ht="15" customHeight="1" x14ac:dyDescent="0.15">
      <c r="B37" s="1"/>
      <c r="C37" s="59"/>
      <c r="D37" s="2" t="s">
        <v>330</v>
      </c>
      <c r="E37" s="3"/>
      <c r="F37" s="3"/>
      <c r="G37" s="3"/>
      <c r="H37" s="4"/>
      <c r="I37" s="4">
        <v>1</v>
      </c>
      <c r="J37" s="5">
        <v>2</v>
      </c>
      <c r="K37" s="5">
        <v>3</v>
      </c>
      <c r="L37" s="5">
        <v>4</v>
      </c>
      <c r="M37" s="5">
        <v>5</v>
      </c>
      <c r="N37" s="6">
        <v>6</v>
      </c>
    </row>
    <row r="38" spans="2:14" ht="42.6" customHeight="1" x14ac:dyDescent="0.15">
      <c r="B38" s="1"/>
      <c r="C38" s="59"/>
      <c r="D38" s="21"/>
      <c r="E38" s="22"/>
      <c r="F38" s="22"/>
      <c r="G38" s="22"/>
      <c r="H38" s="61" t="s">
        <v>58</v>
      </c>
      <c r="I38" s="50" t="s">
        <v>32</v>
      </c>
      <c r="J38" s="51" t="s">
        <v>33</v>
      </c>
      <c r="K38" s="51" t="s">
        <v>34</v>
      </c>
      <c r="L38" s="51" t="s">
        <v>35</v>
      </c>
      <c r="M38" s="51" t="s">
        <v>36</v>
      </c>
      <c r="N38" s="52" t="s">
        <v>79</v>
      </c>
    </row>
    <row r="39" spans="2:14" ht="15" customHeight="1" x14ac:dyDescent="0.15">
      <c r="B39" s="1"/>
      <c r="C39" s="59"/>
      <c r="D39" s="17"/>
      <c r="E39" s="10"/>
      <c r="F39" s="10"/>
      <c r="G39" s="94" t="s">
        <v>58</v>
      </c>
      <c r="H39" s="25">
        <v>100</v>
      </c>
      <c r="I39" s="44">
        <v>14.902807775377969</v>
      </c>
      <c r="J39" s="26">
        <v>25.845932325413969</v>
      </c>
      <c r="K39" s="26">
        <v>26.421886249100073</v>
      </c>
      <c r="L39" s="26">
        <v>11.591072714182864</v>
      </c>
      <c r="M39" s="26">
        <v>21.022318214542839</v>
      </c>
      <c r="N39" s="40">
        <v>0.21598272138228944</v>
      </c>
    </row>
    <row r="40" spans="2:14" ht="15" customHeight="1" x14ac:dyDescent="0.15">
      <c r="B40" s="1"/>
      <c r="C40" s="59"/>
      <c r="D40" s="23"/>
      <c r="E40" s="24"/>
      <c r="F40" s="24"/>
      <c r="G40" s="95"/>
      <c r="H40" s="32">
        <v>1389</v>
      </c>
      <c r="I40" s="45">
        <v>207</v>
      </c>
      <c r="J40" s="33">
        <v>359</v>
      </c>
      <c r="K40" s="33">
        <v>367</v>
      </c>
      <c r="L40" s="33">
        <v>161</v>
      </c>
      <c r="M40" s="33">
        <v>292</v>
      </c>
      <c r="N40" s="41">
        <v>3</v>
      </c>
    </row>
    <row r="41" spans="2:14" ht="15" customHeight="1" x14ac:dyDescent="0.15">
      <c r="B41" s="1"/>
      <c r="C41" s="59"/>
      <c r="D41" s="120" t="s">
        <v>13</v>
      </c>
      <c r="E41" s="121"/>
      <c r="F41" s="17"/>
      <c r="G41" s="135" t="s">
        <v>285</v>
      </c>
      <c r="H41" s="27">
        <v>100</v>
      </c>
      <c r="I41" s="46">
        <v>17.75700934579439</v>
      </c>
      <c r="J41" s="31">
        <v>25.934579439252335</v>
      </c>
      <c r="K41" s="31">
        <v>24.532710280373831</v>
      </c>
      <c r="L41" s="31">
        <v>11.214953271028037</v>
      </c>
      <c r="M41" s="31">
        <v>20.443925233644862</v>
      </c>
      <c r="N41" s="42">
        <v>0.11682242990654204</v>
      </c>
    </row>
    <row r="42" spans="2:14" ht="15" customHeight="1" x14ac:dyDescent="0.15">
      <c r="B42" s="1"/>
      <c r="C42" s="59"/>
      <c r="D42" s="122"/>
      <c r="E42" s="123"/>
      <c r="F42" s="18"/>
      <c r="G42" s="133"/>
      <c r="H42" s="29">
        <v>856</v>
      </c>
      <c r="I42" s="47">
        <v>152</v>
      </c>
      <c r="J42" s="30">
        <v>222</v>
      </c>
      <c r="K42" s="30">
        <v>210</v>
      </c>
      <c r="L42" s="30">
        <v>96</v>
      </c>
      <c r="M42" s="30">
        <v>175</v>
      </c>
      <c r="N42" s="43">
        <v>1</v>
      </c>
    </row>
    <row r="43" spans="2:14" ht="15" customHeight="1" x14ac:dyDescent="0.15">
      <c r="B43" s="1"/>
      <c r="C43" s="59"/>
      <c r="D43" s="136" t="s">
        <v>325</v>
      </c>
      <c r="E43" s="137"/>
      <c r="F43" s="76"/>
      <c r="G43" s="132" t="s">
        <v>286</v>
      </c>
      <c r="H43" s="27">
        <v>100</v>
      </c>
      <c r="I43" s="46">
        <v>17.948717948717949</v>
      </c>
      <c r="J43" s="31">
        <v>15.384615384615385</v>
      </c>
      <c r="K43" s="31">
        <v>46.153846153846153</v>
      </c>
      <c r="L43" s="31">
        <v>2.5641025641025639</v>
      </c>
      <c r="M43" s="31">
        <v>17.948717948717949</v>
      </c>
      <c r="N43" s="42">
        <v>0</v>
      </c>
    </row>
    <row r="44" spans="2:14" ht="15" customHeight="1" x14ac:dyDescent="0.15">
      <c r="B44" s="1"/>
      <c r="C44" s="59"/>
      <c r="D44" s="136"/>
      <c r="E44" s="137"/>
      <c r="F44" s="76"/>
      <c r="G44" s="133"/>
      <c r="H44" s="29">
        <v>39</v>
      </c>
      <c r="I44" s="47">
        <v>7</v>
      </c>
      <c r="J44" s="30">
        <v>6</v>
      </c>
      <c r="K44" s="30">
        <v>18</v>
      </c>
      <c r="L44" s="30">
        <v>1</v>
      </c>
      <c r="M44" s="30">
        <v>7</v>
      </c>
      <c r="N44" s="43">
        <v>0</v>
      </c>
    </row>
    <row r="45" spans="2:14" ht="15" customHeight="1" x14ac:dyDescent="0.15">
      <c r="B45" s="1"/>
      <c r="C45" s="59"/>
      <c r="D45" s="136"/>
      <c r="E45" s="137"/>
      <c r="F45" s="19"/>
      <c r="G45" s="132" t="s">
        <v>81</v>
      </c>
      <c r="H45" s="27">
        <v>100</v>
      </c>
      <c r="I45" s="46">
        <v>13.513513513513514</v>
      </c>
      <c r="J45" s="31">
        <v>28.378378378378379</v>
      </c>
      <c r="K45" s="31">
        <v>33.783783783783782</v>
      </c>
      <c r="L45" s="31">
        <v>4.0540540540540544</v>
      </c>
      <c r="M45" s="31">
        <v>20.27027027027027</v>
      </c>
      <c r="N45" s="42">
        <v>0</v>
      </c>
    </row>
    <row r="46" spans="2:14" ht="15" customHeight="1" x14ac:dyDescent="0.15">
      <c r="B46" s="1"/>
      <c r="C46" s="59"/>
      <c r="D46" s="136"/>
      <c r="E46" s="137"/>
      <c r="F46" s="18"/>
      <c r="G46" s="133"/>
      <c r="H46" s="29">
        <v>74</v>
      </c>
      <c r="I46" s="47">
        <v>10</v>
      </c>
      <c r="J46" s="30">
        <v>21</v>
      </c>
      <c r="K46" s="30">
        <v>25</v>
      </c>
      <c r="L46" s="30">
        <v>3</v>
      </c>
      <c r="M46" s="30">
        <v>15</v>
      </c>
      <c r="N46" s="43">
        <v>0</v>
      </c>
    </row>
    <row r="47" spans="2:14" ht="15" customHeight="1" x14ac:dyDescent="0.15">
      <c r="B47" s="1"/>
      <c r="C47" s="59"/>
      <c r="D47" s="136"/>
      <c r="E47" s="137"/>
      <c r="F47" s="19"/>
      <c r="G47" s="132" t="s">
        <v>82</v>
      </c>
      <c r="H47" s="27">
        <v>100</v>
      </c>
      <c r="I47" s="46">
        <v>6.103286384976526</v>
      </c>
      <c r="J47" s="31">
        <v>21.12676056338028</v>
      </c>
      <c r="K47" s="31">
        <v>31.92488262910798</v>
      </c>
      <c r="L47" s="31">
        <v>19.248826291079812</v>
      </c>
      <c r="M47" s="31">
        <v>21.5962441314554</v>
      </c>
      <c r="N47" s="42">
        <v>0</v>
      </c>
    </row>
    <row r="48" spans="2:14" ht="15" customHeight="1" x14ac:dyDescent="0.15">
      <c r="B48" s="1"/>
      <c r="C48" s="59"/>
      <c r="D48" s="136"/>
      <c r="E48" s="137"/>
      <c r="F48" s="18"/>
      <c r="G48" s="133"/>
      <c r="H48" s="29">
        <v>213</v>
      </c>
      <c r="I48" s="47">
        <v>13</v>
      </c>
      <c r="J48" s="30">
        <v>45</v>
      </c>
      <c r="K48" s="30">
        <v>68</v>
      </c>
      <c r="L48" s="30">
        <v>41</v>
      </c>
      <c r="M48" s="30">
        <v>46</v>
      </c>
      <c r="N48" s="43">
        <v>0</v>
      </c>
    </row>
    <row r="49" spans="2:14" ht="15" customHeight="1" x14ac:dyDescent="0.15">
      <c r="B49" s="1"/>
      <c r="C49" s="59"/>
      <c r="D49" s="136"/>
      <c r="E49" s="137"/>
      <c r="F49" s="19"/>
      <c r="G49" s="132" t="s">
        <v>83</v>
      </c>
      <c r="H49" s="27">
        <v>100</v>
      </c>
      <c r="I49" s="46">
        <v>5</v>
      </c>
      <c r="J49" s="31">
        <v>23.75</v>
      </c>
      <c r="K49" s="31">
        <v>32.5</v>
      </c>
      <c r="L49" s="31">
        <v>11.25</v>
      </c>
      <c r="M49" s="31">
        <v>27.500000000000004</v>
      </c>
      <c r="N49" s="42">
        <v>0</v>
      </c>
    </row>
    <row r="50" spans="2:14" ht="15" customHeight="1" x14ac:dyDescent="0.15">
      <c r="B50" s="1"/>
      <c r="C50" s="59"/>
      <c r="D50" s="136"/>
      <c r="E50" s="137"/>
      <c r="F50" s="18"/>
      <c r="G50" s="133"/>
      <c r="H50" s="29">
        <v>80</v>
      </c>
      <c r="I50" s="47">
        <v>4</v>
      </c>
      <c r="J50" s="30">
        <v>19</v>
      </c>
      <c r="K50" s="30">
        <v>26</v>
      </c>
      <c r="L50" s="30">
        <v>9</v>
      </c>
      <c r="M50" s="30">
        <v>22</v>
      </c>
      <c r="N50" s="43">
        <v>0</v>
      </c>
    </row>
    <row r="51" spans="2:14" ht="15" customHeight="1" x14ac:dyDescent="0.15">
      <c r="B51" s="1"/>
      <c r="C51" s="59"/>
      <c r="D51" s="136"/>
      <c r="E51" s="137"/>
      <c r="F51" s="19"/>
      <c r="G51" s="132" t="s">
        <v>84</v>
      </c>
      <c r="H51" s="27">
        <v>100</v>
      </c>
      <c r="I51" s="46">
        <v>52.173913043478258</v>
      </c>
      <c r="J51" s="31">
        <v>30.434782608695656</v>
      </c>
      <c r="K51" s="31">
        <v>8.695652173913043</v>
      </c>
      <c r="L51" s="31">
        <v>0</v>
      </c>
      <c r="M51" s="31">
        <v>4.3478260869565215</v>
      </c>
      <c r="N51" s="42">
        <v>4.3478260869565215</v>
      </c>
    </row>
    <row r="52" spans="2:14" ht="15" customHeight="1" x14ac:dyDescent="0.15">
      <c r="B52" s="1"/>
      <c r="C52" s="59"/>
      <c r="D52" s="136"/>
      <c r="E52" s="137"/>
      <c r="F52" s="18"/>
      <c r="G52" s="133"/>
      <c r="H52" s="29">
        <v>23</v>
      </c>
      <c r="I52" s="47">
        <v>12</v>
      </c>
      <c r="J52" s="30">
        <v>7</v>
      </c>
      <c r="K52" s="30">
        <v>2</v>
      </c>
      <c r="L52" s="30">
        <v>0</v>
      </c>
      <c r="M52" s="30">
        <v>1</v>
      </c>
      <c r="N52" s="43">
        <v>1</v>
      </c>
    </row>
    <row r="53" spans="2:14" ht="15" customHeight="1" x14ac:dyDescent="0.15">
      <c r="B53" s="1"/>
      <c r="C53" s="59"/>
      <c r="D53" s="136"/>
      <c r="E53" s="137"/>
      <c r="F53" s="19"/>
      <c r="G53" s="132" t="s">
        <v>85</v>
      </c>
      <c r="H53" s="27">
        <v>100</v>
      </c>
      <c r="I53" s="46">
        <v>8.3333333333333321</v>
      </c>
      <c r="J53" s="31">
        <v>37.5</v>
      </c>
      <c r="K53" s="31">
        <v>18.055555555555554</v>
      </c>
      <c r="L53" s="31">
        <v>12.5</v>
      </c>
      <c r="M53" s="31">
        <v>23.611111111111111</v>
      </c>
      <c r="N53" s="42">
        <v>0</v>
      </c>
    </row>
    <row r="54" spans="2:14" ht="15" customHeight="1" x14ac:dyDescent="0.15">
      <c r="B54" s="1"/>
      <c r="C54" s="59"/>
      <c r="D54" s="136"/>
      <c r="E54" s="137"/>
      <c r="F54" s="18"/>
      <c r="G54" s="133"/>
      <c r="H54" s="29">
        <v>72</v>
      </c>
      <c r="I54" s="47">
        <v>6</v>
      </c>
      <c r="J54" s="30">
        <v>27</v>
      </c>
      <c r="K54" s="30">
        <v>13</v>
      </c>
      <c r="L54" s="30">
        <v>9</v>
      </c>
      <c r="M54" s="30">
        <v>17</v>
      </c>
      <c r="N54" s="43">
        <v>0</v>
      </c>
    </row>
    <row r="55" spans="2:14" ht="15" customHeight="1" x14ac:dyDescent="0.15">
      <c r="B55" s="1"/>
      <c r="C55" s="59"/>
      <c r="D55" s="136"/>
      <c r="E55" s="137"/>
      <c r="F55" s="19"/>
      <c r="G55" s="132" t="s">
        <v>86</v>
      </c>
      <c r="H55" s="27">
        <v>100</v>
      </c>
      <c r="I55" s="46">
        <v>13.333333333333334</v>
      </c>
      <c r="J55" s="31">
        <v>60</v>
      </c>
      <c r="K55" s="31">
        <v>6.666666666666667</v>
      </c>
      <c r="L55" s="31">
        <v>6.666666666666667</v>
      </c>
      <c r="M55" s="31">
        <v>13.333333333333334</v>
      </c>
      <c r="N55" s="42">
        <v>0</v>
      </c>
    </row>
    <row r="56" spans="2:14" ht="15" customHeight="1" x14ac:dyDescent="0.15">
      <c r="B56" s="1"/>
      <c r="C56" s="59"/>
      <c r="D56" s="136"/>
      <c r="E56" s="137"/>
      <c r="F56" s="18"/>
      <c r="G56" s="133"/>
      <c r="H56" s="29">
        <v>15</v>
      </c>
      <c r="I56" s="47">
        <v>2</v>
      </c>
      <c r="J56" s="30">
        <v>9</v>
      </c>
      <c r="K56" s="30">
        <v>1</v>
      </c>
      <c r="L56" s="30">
        <v>1</v>
      </c>
      <c r="M56" s="30">
        <v>2</v>
      </c>
      <c r="N56" s="43">
        <v>0</v>
      </c>
    </row>
    <row r="57" spans="2:14" ht="15" customHeight="1" x14ac:dyDescent="0.15">
      <c r="B57" s="1"/>
      <c r="C57" s="59"/>
      <c r="D57" s="136"/>
      <c r="E57" s="137"/>
      <c r="F57" s="19"/>
      <c r="G57" s="104" t="s">
        <v>79</v>
      </c>
      <c r="H57" s="27">
        <v>100</v>
      </c>
      <c r="I57" s="46">
        <v>5.8823529411764701</v>
      </c>
      <c r="J57" s="31">
        <v>17.647058823529413</v>
      </c>
      <c r="K57" s="31">
        <v>23.52941176470588</v>
      </c>
      <c r="L57" s="31">
        <v>5.8823529411764701</v>
      </c>
      <c r="M57" s="31">
        <v>41.17647058823529</v>
      </c>
      <c r="N57" s="42">
        <v>5.8823529411764701</v>
      </c>
    </row>
    <row r="58" spans="2:14" ht="15" customHeight="1" x14ac:dyDescent="0.15">
      <c r="B58" s="1"/>
      <c r="C58" s="59"/>
      <c r="D58" s="138"/>
      <c r="E58" s="139"/>
      <c r="F58" s="23"/>
      <c r="G58" s="105"/>
      <c r="H58" s="32">
        <v>17</v>
      </c>
      <c r="I58" s="45">
        <v>1</v>
      </c>
      <c r="J58" s="33">
        <v>3</v>
      </c>
      <c r="K58" s="33">
        <v>4</v>
      </c>
      <c r="L58" s="33">
        <v>1</v>
      </c>
      <c r="M58" s="33">
        <v>7</v>
      </c>
      <c r="N58" s="41">
        <v>1</v>
      </c>
    </row>
    <row r="59" spans="2:14" ht="15" customHeight="1" x14ac:dyDescent="0.15">
      <c r="B59" s="1"/>
      <c r="C59" s="59"/>
      <c r="G59" s="12"/>
      <c r="H59" s="13"/>
      <c r="I59" s="13"/>
      <c r="J59" s="13"/>
      <c r="K59" s="13"/>
      <c r="L59" s="13"/>
      <c r="M59" s="13"/>
      <c r="N59" s="13"/>
    </row>
    <row r="60" spans="2:14" ht="24" customHeight="1" x14ac:dyDescent="0.15">
      <c r="B60" s="1"/>
      <c r="C60" s="58" t="s">
        <v>306</v>
      </c>
    </row>
    <row r="61" spans="2:14" ht="15" customHeight="1" x14ac:dyDescent="0.15">
      <c r="B61" s="1"/>
      <c r="C61" s="1"/>
      <c r="D61" s="2" t="s">
        <v>330</v>
      </c>
      <c r="E61" s="3"/>
      <c r="F61" s="3"/>
      <c r="G61" s="3"/>
      <c r="H61" s="4"/>
      <c r="I61" s="4">
        <v>1</v>
      </c>
      <c r="J61" s="5">
        <v>2</v>
      </c>
      <c r="K61" s="5">
        <v>3</v>
      </c>
      <c r="L61" s="5">
        <v>4</v>
      </c>
      <c r="M61" s="5">
        <v>5</v>
      </c>
      <c r="N61" s="6">
        <v>6</v>
      </c>
    </row>
    <row r="62" spans="2:14" ht="43.15" customHeight="1" x14ac:dyDescent="0.15">
      <c r="B62" s="1"/>
      <c r="C62" s="1"/>
      <c r="D62" s="21"/>
      <c r="E62" s="22"/>
      <c r="F62" s="22"/>
      <c r="G62" s="22"/>
      <c r="H62" s="61" t="s">
        <v>58</v>
      </c>
      <c r="I62" s="50" t="s">
        <v>32</v>
      </c>
      <c r="J62" s="51" t="s">
        <v>33</v>
      </c>
      <c r="K62" s="51" t="s">
        <v>34</v>
      </c>
      <c r="L62" s="51" t="s">
        <v>35</v>
      </c>
      <c r="M62" s="51" t="s">
        <v>36</v>
      </c>
      <c r="N62" s="52" t="s">
        <v>79</v>
      </c>
    </row>
    <row r="63" spans="2:14" ht="15" customHeight="1" x14ac:dyDescent="0.15">
      <c r="B63" s="1"/>
      <c r="C63" s="1"/>
      <c r="D63" s="17"/>
      <c r="E63" s="10"/>
      <c r="F63" s="10"/>
      <c r="G63" s="94" t="s">
        <v>58</v>
      </c>
      <c r="H63" s="25">
        <v>100</v>
      </c>
      <c r="I63" s="44">
        <v>14.902807775377969</v>
      </c>
      <c r="J63" s="26">
        <v>25.845932325413969</v>
      </c>
      <c r="K63" s="26">
        <v>26.421886249100073</v>
      </c>
      <c r="L63" s="26">
        <v>11.591072714182864</v>
      </c>
      <c r="M63" s="26">
        <v>21.022318214542839</v>
      </c>
      <c r="N63" s="40">
        <v>0.21598272138228944</v>
      </c>
    </row>
    <row r="64" spans="2:14" ht="15" customHeight="1" x14ac:dyDescent="0.15">
      <c r="B64" s="1"/>
      <c r="C64" s="1"/>
      <c r="D64" s="23"/>
      <c r="E64" s="24"/>
      <c r="F64" s="24"/>
      <c r="G64" s="95"/>
      <c r="H64" s="32">
        <v>1389</v>
      </c>
      <c r="I64" s="45">
        <v>207</v>
      </c>
      <c r="J64" s="33">
        <v>359</v>
      </c>
      <c r="K64" s="33">
        <v>367</v>
      </c>
      <c r="L64" s="33">
        <v>161</v>
      </c>
      <c r="M64" s="33">
        <v>292</v>
      </c>
      <c r="N64" s="41">
        <v>3</v>
      </c>
    </row>
    <row r="65" spans="2:14" ht="15" customHeight="1" x14ac:dyDescent="0.15">
      <c r="B65" s="1"/>
      <c r="C65" s="1"/>
      <c r="D65" s="120" t="s">
        <v>20</v>
      </c>
      <c r="E65" s="121"/>
      <c r="F65" s="17"/>
      <c r="G65" s="135" t="s">
        <v>21</v>
      </c>
      <c r="H65" s="25">
        <v>100</v>
      </c>
      <c r="I65" s="44">
        <f t="shared" ref="I65:N65" si="0">I66/$H66*100</f>
        <v>16.260162601626014</v>
      </c>
      <c r="J65" s="26">
        <f t="shared" si="0"/>
        <v>26.422764227642276</v>
      </c>
      <c r="K65" s="26">
        <f t="shared" si="0"/>
        <v>28.04878048780488</v>
      </c>
      <c r="L65" s="26">
        <f t="shared" si="0"/>
        <v>10.569105691056912</v>
      </c>
      <c r="M65" s="26">
        <f t="shared" si="0"/>
        <v>18.292682926829269</v>
      </c>
      <c r="N65" s="40">
        <f t="shared" si="0"/>
        <v>0.40650406504065045</v>
      </c>
    </row>
    <row r="66" spans="2:14" ht="15" customHeight="1" x14ac:dyDescent="0.15">
      <c r="B66" s="1"/>
      <c r="C66" s="1"/>
      <c r="D66" s="122"/>
      <c r="E66" s="123"/>
      <c r="F66" s="18"/>
      <c r="G66" s="133"/>
      <c r="H66" s="29">
        <v>246</v>
      </c>
      <c r="I66" s="47">
        <v>40</v>
      </c>
      <c r="J66" s="30">
        <v>65</v>
      </c>
      <c r="K66" s="30">
        <v>69</v>
      </c>
      <c r="L66" s="30">
        <v>26</v>
      </c>
      <c r="M66" s="30">
        <v>45</v>
      </c>
      <c r="N66" s="43">
        <v>1</v>
      </c>
    </row>
    <row r="67" spans="2:14" ht="15" customHeight="1" x14ac:dyDescent="0.15">
      <c r="B67" s="1"/>
      <c r="C67" s="1"/>
      <c r="D67" s="136" t="s">
        <v>22</v>
      </c>
      <c r="E67" s="137"/>
      <c r="F67" s="19"/>
      <c r="G67" s="132" t="s">
        <v>23</v>
      </c>
      <c r="H67" s="27">
        <v>100</v>
      </c>
      <c r="I67" s="46">
        <f t="shared" ref="I67:N67" si="1">I68/$H68*100</f>
        <v>18.518518518518519</v>
      </c>
      <c r="J67" s="31">
        <f t="shared" si="1"/>
        <v>14.814814814814813</v>
      </c>
      <c r="K67" s="31">
        <f t="shared" si="1"/>
        <v>33.333333333333329</v>
      </c>
      <c r="L67" s="31">
        <f t="shared" si="1"/>
        <v>17.283950617283949</v>
      </c>
      <c r="M67" s="31">
        <f t="shared" si="1"/>
        <v>16.049382716049383</v>
      </c>
      <c r="N67" s="48">
        <f t="shared" si="1"/>
        <v>0</v>
      </c>
    </row>
    <row r="68" spans="2:14" ht="15" customHeight="1" x14ac:dyDescent="0.15">
      <c r="B68" s="1"/>
      <c r="C68" s="1"/>
      <c r="D68" s="136"/>
      <c r="E68" s="137"/>
      <c r="F68" s="18"/>
      <c r="G68" s="133"/>
      <c r="H68" s="29">
        <v>81</v>
      </c>
      <c r="I68" s="47">
        <v>15</v>
      </c>
      <c r="J68" s="30">
        <v>12</v>
      </c>
      <c r="K68" s="30">
        <v>27</v>
      </c>
      <c r="L68" s="30">
        <v>14</v>
      </c>
      <c r="M68" s="30">
        <v>13</v>
      </c>
      <c r="N68" s="43">
        <v>0</v>
      </c>
    </row>
    <row r="69" spans="2:14" ht="15" customHeight="1" x14ac:dyDescent="0.15">
      <c r="B69" s="1"/>
      <c r="C69" s="1"/>
      <c r="D69" s="136"/>
      <c r="E69" s="137"/>
      <c r="F69" s="19"/>
      <c r="G69" s="132" t="s">
        <v>87</v>
      </c>
      <c r="H69" s="27">
        <v>100</v>
      </c>
      <c r="I69" s="46">
        <v>14.822134387351779</v>
      </c>
      <c r="J69" s="31">
        <v>26.581027667984191</v>
      </c>
      <c r="K69" s="31">
        <v>25.098814229249012</v>
      </c>
      <c r="L69" s="31">
        <v>11.6600790513834</v>
      </c>
      <c r="M69" s="31">
        <v>21.739130434782609</v>
      </c>
      <c r="N69" s="42">
        <v>9.8814229249011856E-2</v>
      </c>
    </row>
    <row r="70" spans="2:14" ht="15" customHeight="1" x14ac:dyDescent="0.15">
      <c r="B70" s="1"/>
      <c r="C70" s="1"/>
      <c r="D70" s="136"/>
      <c r="E70" s="137"/>
      <c r="F70" s="18"/>
      <c r="G70" s="133"/>
      <c r="H70" s="29">
        <v>1012</v>
      </c>
      <c r="I70" s="47">
        <v>150</v>
      </c>
      <c r="J70" s="30">
        <v>269</v>
      </c>
      <c r="K70" s="30">
        <v>254</v>
      </c>
      <c r="L70" s="30">
        <v>118</v>
      </c>
      <c r="M70" s="30">
        <v>220</v>
      </c>
      <c r="N70" s="43">
        <v>1</v>
      </c>
    </row>
    <row r="71" spans="2:14" ht="15" customHeight="1" x14ac:dyDescent="0.15">
      <c r="B71" s="1"/>
      <c r="C71" s="1"/>
      <c r="D71" s="136"/>
      <c r="E71" s="137"/>
      <c r="F71" s="19"/>
      <c r="G71" s="132" t="s">
        <v>79</v>
      </c>
      <c r="H71" s="27">
        <v>100</v>
      </c>
      <c r="I71" s="46">
        <v>7.0175438596491224</v>
      </c>
      <c r="J71" s="31">
        <v>26.315789473684209</v>
      </c>
      <c r="K71" s="31">
        <v>31.578947368421051</v>
      </c>
      <c r="L71" s="31">
        <v>5.2631578947368416</v>
      </c>
      <c r="M71" s="31">
        <v>28.07017543859649</v>
      </c>
      <c r="N71" s="42">
        <v>1.7543859649122806</v>
      </c>
    </row>
    <row r="72" spans="2:14" ht="15" customHeight="1" x14ac:dyDescent="0.15">
      <c r="B72" s="1"/>
      <c r="C72" s="1"/>
      <c r="D72" s="138"/>
      <c r="E72" s="139"/>
      <c r="F72" s="23"/>
      <c r="G72" s="134"/>
      <c r="H72" s="32">
        <v>57</v>
      </c>
      <c r="I72" s="45">
        <v>4</v>
      </c>
      <c r="J72" s="33">
        <v>15</v>
      </c>
      <c r="K72" s="33">
        <v>18</v>
      </c>
      <c r="L72" s="33">
        <v>3</v>
      </c>
      <c r="M72" s="33">
        <v>16</v>
      </c>
      <c r="N72" s="41">
        <v>1</v>
      </c>
    </row>
    <row r="73" spans="2:14" ht="15" customHeight="1" x14ac:dyDescent="0.15"/>
  </sheetData>
  <mergeCells count="36">
    <mergeCell ref="G23:G24"/>
    <mergeCell ref="G31:G32"/>
    <mergeCell ref="D43:E58"/>
    <mergeCell ref="G57:G58"/>
    <mergeCell ref="G55:G56"/>
    <mergeCell ref="G39:G40"/>
    <mergeCell ref="G51:G52"/>
    <mergeCell ref="G49:G50"/>
    <mergeCell ref="G41:G42"/>
    <mergeCell ref="G45:G46"/>
    <mergeCell ref="G47:G48"/>
    <mergeCell ref="G53:G54"/>
    <mergeCell ref="G43:G44"/>
    <mergeCell ref="D21:E34"/>
    <mergeCell ref="G19:G20"/>
    <mergeCell ref="G21:G22"/>
    <mergeCell ref="G5:G6"/>
    <mergeCell ref="G7:G8"/>
    <mergeCell ref="G9:G10"/>
    <mergeCell ref="G17:G18"/>
    <mergeCell ref="G71:G72"/>
    <mergeCell ref="D7:E8"/>
    <mergeCell ref="D9:E12"/>
    <mergeCell ref="D19:E20"/>
    <mergeCell ref="D41:E42"/>
    <mergeCell ref="D65:E66"/>
    <mergeCell ref="D67:E72"/>
    <mergeCell ref="G63:G64"/>
    <mergeCell ref="G65:G66"/>
    <mergeCell ref="G67:G68"/>
    <mergeCell ref="G69:G70"/>
    <mergeCell ref="G11:G12"/>
    <mergeCell ref="G25:G26"/>
    <mergeCell ref="G27:G28"/>
    <mergeCell ref="G33:G34"/>
    <mergeCell ref="G29:G30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18">
    <tabColor indexed="45"/>
  </sheetPr>
  <dimension ref="B1:N73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4" ht="24" customHeight="1" x14ac:dyDescent="0.15">
      <c r="B1" s="1"/>
      <c r="C1" s="57" t="s">
        <v>308</v>
      </c>
    </row>
    <row r="2" spans="2:14" ht="24" customHeight="1" x14ac:dyDescent="0.15">
      <c r="B2" s="1"/>
      <c r="C2" s="58" t="s">
        <v>307</v>
      </c>
    </row>
    <row r="3" spans="2:14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5">
        <v>3</v>
      </c>
      <c r="L3" s="5">
        <v>4</v>
      </c>
      <c r="M3" s="5">
        <v>5</v>
      </c>
      <c r="N3" s="6">
        <v>6</v>
      </c>
    </row>
    <row r="4" spans="2:14" ht="43.15" customHeight="1" x14ac:dyDescent="0.15">
      <c r="B4" s="1"/>
      <c r="C4" s="59"/>
      <c r="D4" s="21"/>
      <c r="E4" s="22"/>
      <c r="F4" s="22"/>
      <c r="G4" s="22"/>
      <c r="H4" s="78" t="s">
        <v>58</v>
      </c>
      <c r="I4" s="79" t="s">
        <v>88</v>
      </c>
      <c r="J4" s="80" t="s">
        <v>47</v>
      </c>
      <c r="K4" s="80" t="s">
        <v>48</v>
      </c>
      <c r="L4" s="80" t="s">
        <v>49</v>
      </c>
      <c r="M4" s="80" t="s">
        <v>31</v>
      </c>
      <c r="N4" s="81" t="s">
        <v>79</v>
      </c>
    </row>
    <row r="5" spans="2:14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44">
        <v>66.52267818574515</v>
      </c>
      <c r="J5" s="26">
        <v>29.805615550755938</v>
      </c>
      <c r="K5" s="26">
        <v>1.9438444924406046</v>
      </c>
      <c r="L5" s="26">
        <v>0.43196544276457888</v>
      </c>
      <c r="M5" s="26">
        <v>0.71994240460763137</v>
      </c>
      <c r="N5" s="40">
        <v>0.5759539236861051</v>
      </c>
    </row>
    <row r="6" spans="2:14" ht="15" customHeight="1" x14ac:dyDescent="0.15">
      <c r="B6" s="1"/>
      <c r="C6" s="59"/>
      <c r="D6" s="23"/>
      <c r="E6" s="24"/>
      <c r="F6" s="24"/>
      <c r="G6" s="95"/>
      <c r="H6" s="32">
        <v>1389</v>
      </c>
      <c r="I6" s="45">
        <v>924</v>
      </c>
      <c r="J6" s="33">
        <v>414</v>
      </c>
      <c r="K6" s="33">
        <v>27</v>
      </c>
      <c r="L6" s="33">
        <v>6</v>
      </c>
      <c r="M6" s="33">
        <v>10</v>
      </c>
      <c r="N6" s="41">
        <v>8</v>
      </c>
    </row>
    <row r="7" spans="2:14" ht="15" customHeight="1" x14ac:dyDescent="0.15">
      <c r="B7" s="1"/>
      <c r="C7" s="59"/>
      <c r="D7" s="111" t="s">
        <v>153</v>
      </c>
      <c r="E7" s="112"/>
      <c r="F7" s="17"/>
      <c r="G7" s="135" t="s">
        <v>77</v>
      </c>
      <c r="H7" s="27">
        <v>100</v>
      </c>
      <c r="I7" s="46">
        <v>67.827298050139277</v>
      </c>
      <c r="J7" s="31">
        <v>28.690807799442897</v>
      </c>
      <c r="K7" s="31">
        <v>1.6713091922005572</v>
      </c>
      <c r="L7" s="31">
        <v>0.4178272980501393</v>
      </c>
      <c r="M7" s="31">
        <v>0.97493036211699169</v>
      </c>
      <c r="N7" s="42">
        <v>0.4178272980501393</v>
      </c>
    </row>
    <row r="8" spans="2:14" ht="15" customHeight="1" x14ac:dyDescent="0.15">
      <c r="B8" s="1"/>
      <c r="C8" s="59"/>
      <c r="D8" s="113"/>
      <c r="E8" s="114"/>
      <c r="F8" s="18"/>
      <c r="G8" s="133"/>
      <c r="H8" s="29">
        <v>718</v>
      </c>
      <c r="I8" s="47">
        <v>487</v>
      </c>
      <c r="J8" s="30">
        <v>206</v>
      </c>
      <c r="K8" s="30">
        <v>12</v>
      </c>
      <c r="L8" s="30">
        <v>3</v>
      </c>
      <c r="M8" s="30">
        <v>7</v>
      </c>
      <c r="N8" s="43">
        <v>3</v>
      </c>
    </row>
    <row r="9" spans="2:14" ht="15" customHeight="1" x14ac:dyDescent="0.15">
      <c r="B9" s="1"/>
      <c r="C9" s="59"/>
      <c r="D9" s="115" t="s">
        <v>62</v>
      </c>
      <c r="E9" s="116"/>
      <c r="F9" s="19"/>
      <c r="G9" s="132" t="s">
        <v>78</v>
      </c>
      <c r="H9" s="27">
        <v>100</v>
      </c>
      <c r="I9" s="46">
        <v>65.144596651445966</v>
      </c>
      <c r="J9" s="31">
        <v>31.202435312024352</v>
      </c>
      <c r="K9" s="31">
        <v>1.9786910197869101</v>
      </c>
      <c r="L9" s="31">
        <v>0.45662100456621002</v>
      </c>
      <c r="M9" s="31">
        <v>0.45662100456621002</v>
      </c>
      <c r="N9" s="42">
        <v>0.76103500761035003</v>
      </c>
    </row>
    <row r="10" spans="2:14" ht="15" customHeight="1" x14ac:dyDescent="0.15">
      <c r="B10" s="1"/>
      <c r="C10" s="59"/>
      <c r="D10" s="115"/>
      <c r="E10" s="116"/>
      <c r="F10" s="18"/>
      <c r="G10" s="133"/>
      <c r="H10" s="29">
        <v>657</v>
      </c>
      <c r="I10" s="47">
        <v>428</v>
      </c>
      <c r="J10" s="30">
        <v>205</v>
      </c>
      <c r="K10" s="30">
        <v>13</v>
      </c>
      <c r="L10" s="30">
        <v>3</v>
      </c>
      <c r="M10" s="30">
        <v>3</v>
      </c>
      <c r="N10" s="43">
        <v>5</v>
      </c>
    </row>
    <row r="11" spans="2:14" ht="15" customHeight="1" x14ac:dyDescent="0.15">
      <c r="B11" s="1"/>
      <c r="C11" s="59"/>
      <c r="D11" s="115"/>
      <c r="E11" s="116"/>
      <c r="F11" s="19"/>
      <c r="G11" s="104" t="s">
        <v>79</v>
      </c>
      <c r="H11" s="27">
        <v>100</v>
      </c>
      <c r="I11" s="46">
        <v>64.285714285714292</v>
      </c>
      <c r="J11" s="31">
        <v>21.428571428571427</v>
      </c>
      <c r="K11" s="31">
        <v>14.285714285714285</v>
      </c>
      <c r="L11" s="31">
        <v>0</v>
      </c>
      <c r="M11" s="31">
        <v>0</v>
      </c>
      <c r="N11" s="42">
        <v>0</v>
      </c>
    </row>
    <row r="12" spans="2:14" ht="15" customHeight="1" x14ac:dyDescent="0.15">
      <c r="B12" s="1"/>
      <c r="C12" s="59"/>
      <c r="D12" s="117"/>
      <c r="E12" s="118"/>
      <c r="F12" s="23"/>
      <c r="G12" s="105"/>
      <c r="H12" s="32">
        <v>14</v>
      </c>
      <c r="I12" s="45">
        <v>9</v>
      </c>
      <c r="J12" s="33">
        <v>3</v>
      </c>
      <c r="K12" s="33">
        <v>2</v>
      </c>
      <c r="L12" s="33">
        <v>0</v>
      </c>
      <c r="M12" s="33">
        <v>0</v>
      </c>
      <c r="N12" s="41">
        <v>0</v>
      </c>
    </row>
    <row r="13" spans="2:14" ht="15" customHeight="1" x14ac:dyDescent="0.15">
      <c r="B13" s="1"/>
      <c r="C13" s="59"/>
      <c r="D13" s="15"/>
      <c r="E13" s="15"/>
      <c r="G13" s="12"/>
      <c r="H13" s="13"/>
      <c r="I13" s="13"/>
      <c r="J13" s="13"/>
      <c r="K13" s="13"/>
      <c r="L13" s="13"/>
      <c r="M13" s="13"/>
      <c r="N13" s="13"/>
    </row>
    <row r="14" spans="2:14" ht="24" customHeight="1" x14ac:dyDescent="0.15">
      <c r="B14" s="1"/>
      <c r="C14" s="58" t="s">
        <v>309</v>
      </c>
    </row>
    <row r="15" spans="2:14" ht="15" customHeight="1" x14ac:dyDescent="0.15">
      <c r="B15" s="1"/>
      <c r="C15" s="59"/>
      <c r="D15" s="2" t="s">
        <v>330</v>
      </c>
      <c r="E15" s="3"/>
      <c r="F15" s="3"/>
      <c r="G15" s="3"/>
      <c r="H15" s="4"/>
      <c r="I15" s="4">
        <v>1</v>
      </c>
      <c r="J15" s="5">
        <v>2</v>
      </c>
      <c r="K15" s="5">
        <v>3</v>
      </c>
      <c r="L15" s="5">
        <v>4</v>
      </c>
      <c r="M15" s="5">
        <v>5</v>
      </c>
      <c r="N15" s="6">
        <v>6</v>
      </c>
    </row>
    <row r="16" spans="2:14" ht="43.15" customHeight="1" x14ac:dyDescent="0.15">
      <c r="B16" s="1"/>
      <c r="C16" s="59"/>
      <c r="D16" s="21"/>
      <c r="E16" s="22"/>
      <c r="F16" s="22"/>
      <c r="G16" s="22"/>
      <c r="H16" s="78" t="s">
        <v>58</v>
      </c>
      <c r="I16" s="79" t="s">
        <v>88</v>
      </c>
      <c r="J16" s="80" t="s">
        <v>47</v>
      </c>
      <c r="K16" s="80" t="s">
        <v>48</v>
      </c>
      <c r="L16" s="80" t="s">
        <v>49</v>
      </c>
      <c r="M16" s="80" t="s">
        <v>31</v>
      </c>
      <c r="N16" s="81" t="s">
        <v>79</v>
      </c>
    </row>
    <row r="17" spans="2:14" ht="15" customHeight="1" x14ac:dyDescent="0.15">
      <c r="B17" s="1"/>
      <c r="C17" s="59"/>
      <c r="D17" s="17"/>
      <c r="E17" s="10"/>
      <c r="F17" s="10"/>
      <c r="G17" s="94" t="s">
        <v>58</v>
      </c>
      <c r="H17" s="25">
        <v>100</v>
      </c>
      <c r="I17" s="44">
        <v>66.52267818574515</v>
      </c>
      <c r="J17" s="26">
        <v>29.805615550755938</v>
      </c>
      <c r="K17" s="26">
        <v>1.9438444924406046</v>
      </c>
      <c r="L17" s="26">
        <v>0.43196544276457888</v>
      </c>
      <c r="M17" s="26">
        <v>0.71994240460763137</v>
      </c>
      <c r="N17" s="40">
        <v>0.5759539236861051</v>
      </c>
    </row>
    <row r="18" spans="2:14" ht="15" customHeight="1" x14ac:dyDescent="0.15">
      <c r="B18" s="1"/>
      <c r="C18" s="59"/>
      <c r="D18" s="23"/>
      <c r="E18" s="24"/>
      <c r="F18" s="24"/>
      <c r="G18" s="95"/>
      <c r="H18" s="32">
        <v>1389</v>
      </c>
      <c r="I18" s="45">
        <v>924</v>
      </c>
      <c r="J18" s="33">
        <v>414</v>
      </c>
      <c r="K18" s="33">
        <v>27</v>
      </c>
      <c r="L18" s="33">
        <v>6</v>
      </c>
      <c r="M18" s="33">
        <v>10</v>
      </c>
      <c r="N18" s="41">
        <v>8</v>
      </c>
    </row>
    <row r="19" spans="2:14" ht="15" customHeight="1" x14ac:dyDescent="0.15">
      <c r="B19" s="1"/>
      <c r="C19" s="59"/>
      <c r="D19" s="120" t="s">
        <v>154</v>
      </c>
      <c r="E19" s="121"/>
      <c r="F19" s="17"/>
      <c r="G19" s="135" t="s">
        <v>347</v>
      </c>
      <c r="H19" s="27">
        <v>100</v>
      </c>
      <c r="I19" s="46">
        <v>60</v>
      </c>
      <c r="J19" s="31">
        <v>40</v>
      </c>
      <c r="K19" s="31">
        <v>0</v>
      </c>
      <c r="L19" s="31">
        <v>0</v>
      </c>
      <c r="M19" s="31">
        <v>0</v>
      </c>
      <c r="N19" s="42">
        <v>0</v>
      </c>
    </row>
    <row r="20" spans="2:14" ht="15" customHeight="1" x14ac:dyDescent="0.15">
      <c r="B20" s="1"/>
      <c r="C20" s="59"/>
      <c r="D20" s="122"/>
      <c r="E20" s="123"/>
      <c r="F20" s="18"/>
      <c r="G20" s="133"/>
      <c r="H20" s="29">
        <v>5</v>
      </c>
      <c r="I20" s="47">
        <v>3</v>
      </c>
      <c r="J20" s="30">
        <v>2</v>
      </c>
      <c r="K20" s="30">
        <v>0</v>
      </c>
      <c r="L20" s="30">
        <v>0</v>
      </c>
      <c r="M20" s="30">
        <v>0</v>
      </c>
      <c r="N20" s="43">
        <v>0</v>
      </c>
    </row>
    <row r="21" spans="2:14" ht="15" customHeight="1" x14ac:dyDescent="0.15">
      <c r="B21" s="1"/>
      <c r="C21" s="59"/>
      <c r="D21" s="115" t="s">
        <v>80</v>
      </c>
      <c r="E21" s="116"/>
      <c r="F21" s="19"/>
      <c r="G21" s="132" t="s">
        <v>350</v>
      </c>
      <c r="H21" s="27">
        <v>100</v>
      </c>
      <c r="I21" s="46">
        <v>72.081218274111677</v>
      </c>
      <c r="J21" s="31">
        <v>25.380710659898476</v>
      </c>
      <c r="K21" s="31">
        <v>0</v>
      </c>
      <c r="L21" s="31">
        <v>0.50761421319796951</v>
      </c>
      <c r="M21" s="31">
        <v>1.5228426395939088</v>
      </c>
      <c r="N21" s="42">
        <v>0.50761421319796951</v>
      </c>
    </row>
    <row r="22" spans="2:14" ht="15" customHeight="1" x14ac:dyDescent="0.15">
      <c r="B22" s="1"/>
      <c r="C22" s="59"/>
      <c r="D22" s="115"/>
      <c r="E22" s="116"/>
      <c r="F22" s="18"/>
      <c r="G22" s="133"/>
      <c r="H22" s="29">
        <v>197</v>
      </c>
      <c r="I22" s="47">
        <v>142</v>
      </c>
      <c r="J22" s="30">
        <v>50</v>
      </c>
      <c r="K22" s="30">
        <v>0</v>
      </c>
      <c r="L22" s="30">
        <v>1</v>
      </c>
      <c r="M22" s="30">
        <v>3</v>
      </c>
      <c r="N22" s="43">
        <v>1</v>
      </c>
    </row>
    <row r="23" spans="2:14" ht="15" customHeight="1" x14ac:dyDescent="0.15">
      <c r="B23" s="1"/>
      <c r="C23" s="59"/>
      <c r="D23" s="115"/>
      <c r="E23" s="116"/>
      <c r="F23" s="19"/>
      <c r="G23" s="132" t="s">
        <v>37</v>
      </c>
      <c r="H23" s="27">
        <v>100</v>
      </c>
      <c r="I23" s="46">
        <v>69.777777777777786</v>
      </c>
      <c r="J23" s="31">
        <v>26.666666666666668</v>
      </c>
      <c r="K23" s="31">
        <v>1.3333333333333335</v>
      </c>
      <c r="L23" s="31">
        <v>0</v>
      </c>
      <c r="M23" s="31">
        <v>1.7777777777777777</v>
      </c>
      <c r="N23" s="42">
        <v>0.44444444444444442</v>
      </c>
    </row>
    <row r="24" spans="2:14" ht="15" customHeight="1" x14ac:dyDescent="0.15">
      <c r="B24" s="1"/>
      <c r="C24" s="59"/>
      <c r="D24" s="115"/>
      <c r="E24" s="116"/>
      <c r="F24" s="18"/>
      <c r="G24" s="133"/>
      <c r="H24" s="29">
        <v>225</v>
      </c>
      <c r="I24" s="47">
        <v>157</v>
      </c>
      <c r="J24" s="30">
        <v>60</v>
      </c>
      <c r="K24" s="30">
        <v>3</v>
      </c>
      <c r="L24" s="30">
        <v>0</v>
      </c>
      <c r="M24" s="30">
        <v>4</v>
      </c>
      <c r="N24" s="43">
        <v>1</v>
      </c>
    </row>
    <row r="25" spans="2:14" ht="15" customHeight="1" x14ac:dyDescent="0.15">
      <c r="B25" s="1"/>
      <c r="C25" s="59"/>
      <c r="D25" s="115"/>
      <c r="E25" s="116"/>
      <c r="F25" s="19"/>
      <c r="G25" s="132" t="s">
        <v>38</v>
      </c>
      <c r="H25" s="27">
        <v>100</v>
      </c>
      <c r="I25" s="46">
        <v>68.75</v>
      </c>
      <c r="J25" s="31">
        <v>29.375</v>
      </c>
      <c r="K25" s="31">
        <v>0.9375</v>
      </c>
      <c r="L25" s="31">
        <v>0.3125</v>
      </c>
      <c r="M25" s="31">
        <v>0</v>
      </c>
      <c r="N25" s="42">
        <v>0.625</v>
      </c>
    </row>
    <row r="26" spans="2:14" ht="15" customHeight="1" x14ac:dyDescent="0.15">
      <c r="B26" s="1"/>
      <c r="C26" s="59"/>
      <c r="D26" s="115"/>
      <c r="E26" s="116"/>
      <c r="F26" s="18"/>
      <c r="G26" s="133"/>
      <c r="H26" s="29">
        <v>320</v>
      </c>
      <c r="I26" s="47">
        <v>220</v>
      </c>
      <c r="J26" s="30">
        <v>94</v>
      </c>
      <c r="K26" s="30">
        <v>3</v>
      </c>
      <c r="L26" s="30">
        <v>1</v>
      </c>
      <c r="M26" s="30">
        <v>0</v>
      </c>
      <c r="N26" s="43">
        <v>2</v>
      </c>
    </row>
    <row r="27" spans="2:14" ht="15" customHeight="1" x14ac:dyDescent="0.15">
      <c r="B27" s="1"/>
      <c r="C27" s="59"/>
      <c r="D27" s="115"/>
      <c r="E27" s="116"/>
      <c r="F27" s="19"/>
      <c r="G27" s="132" t="s">
        <v>39</v>
      </c>
      <c r="H27" s="27">
        <v>100</v>
      </c>
      <c r="I27" s="46">
        <v>68.838526912181308</v>
      </c>
      <c r="J27" s="31">
        <v>26.912181303116146</v>
      </c>
      <c r="K27" s="31">
        <v>2.5495750708215295</v>
      </c>
      <c r="L27" s="31">
        <v>0.56657223796033995</v>
      </c>
      <c r="M27" s="31">
        <v>0.56657223796033995</v>
      </c>
      <c r="N27" s="42">
        <v>0.56657223796033995</v>
      </c>
    </row>
    <row r="28" spans="2:14" ht="15" customHeight="1" x14ac:dyDescent="0.15">
      <c r="B28" s="1"/>
      <c r="C28" s="59"/>
      <c r="D28" s="115"/>
      <c r="E28" s="116"/>
      <c r="F28" s="18"/>
      <c r="G28" s="133"/>
      <c r="H28" s="29">
        <v>353</v>
      </c>
      <c r="I28" s="47">
        <v>243</v>
      </c>
      <c r="J28" s="30">
        <v>95</v>
      </c>
      <c r="K28" s="30">
        <v>9</v>
      </c>
      <c r="L28" s="30">
        <v>2</v>
      </c>
      <c r="M28" s="30">
        <v>2</v>
      </c>
      <c r="N28" s="43">
        <v>2</v>
      </c>
    </row>
    <row r="29" spans="2:14" ht="15" customHeight="1" x14ac:dyDescent="0.15">
      <c r="B29" s="1"/>
      <c r="C29" s="59"/>
      <c r="D29" s="115"/>
      <c r="E29" s="116"/>
      <c r="F29" s="19"/>
      <c r="G29" s="132" t="s">
        <v>40</v>
      </c>
      <c r="H29" s="27">
        <v>100</v>
      </c>
      <c r="I29" s="46">
        <v>51.082251082251084</v>
      </c>
      <c r="J29" s="31">
        <v>44.155844155844157</v>
      </c>
      <c r="K29" s="31">
        <v>3.8961038961038961</v>
      </c>
      <c r="L29" s="31">
        <v>0.4329004329004329</v>
      </c>
      <c r="M29" s="31">
        <v>0</v>
      </c>
      <c r="N29" s="42">
        <v>0.4329004329004329</v>
      </c>
    </row>
    <row r="30" spans="2:14" ht="15" customHeight="1" x14ac:dyDescent="0.15">
      <c r="B30" s="1"/>
      <c r="C30" s="59"/>
      <c r="D30" s="115"/>
      <c r="E30" s="116"/>
      <c r="F30" s="18"/>
      <c r="G30" s="133"/>
      <c r="H30" s="29">
        <v>231</v>
      </c>
      <c r="I30" s="47">
        <v>118</v>
      </c>
      <c r="J30" s="30">
        <v>102</v>
      </c>
      <c r="K30" s="30">
        <v>9</v>
      </c>
      <c r="L30" s="30">
        <v>1</v>
      </c>
      <c r="M30" s="30">
        <v>0</v>
      </c>
      <c r="N30" s="43">
        <v>1</v>
      </c>
    </row>
    <row r="31" spans="2:14" ht="15" customHeight="1" x14ac:dyDescent="0.15">
      <c r="B31" s="1"/>
      <c r="C31" s="59"/>
      <c r="D31" s="115"/>
      <c r="E31" s="116"/>
      <c r="F31" s="76"/>
      <c r="G31" s="132" t="s">
        <v>41</v>
      </c>
      <c r="H31" s="27">
        <v>100</v>
      </c>
      <c r="I31" s="46">
        <v>72.093023255813947</v>
      </c>
      <c r="J31" s="31">
        <v>18.604651162790699</v>
      </c>
      <c r="K31" s="31">
        <v>2.3255813953488373</v>
      </c>
      <c r="L31" s="31">
        <v>2.3255813953488373</v>
      </c>
      <c r="M31" s="31">
        <v>2.3255813953488373</v>
      </c>
      <c r="N31" s="42">
        <v>2.3255813953488373</v>
      </c>
    </row>
    <row r="32" spans="2:14" ht="15" customHeight="1" x14ac:dyDescent="0.15">
      <c r="B32" s="1"/>
      <c r="C32" s="59"/>
      <c r="D32" s="115"/>
      <c r="E32" s="116"/>
      <c r="F32" s="76"/>
      <c r="G32" s="133"/>
      <c r="H32" s="29">
        <v>43</v>
      </c>
      <c r="I32" s="47">
        <v>31</v>
      </c>
      <c r="J32" s="30">
        <v>8</v>
      </c>
      <c r="K32" s="30">
        <v>1</v>
      </c>
      <c r="L32" s="30">
        <v>1</v>
      </c>
      <c r="M32" s="30">
        <v>1</v>
      </c>
      <c r="N32" s="43">
        <v>1</v>
      </c>
    </row>
    <row r="33" spans="2:14" ht="15" customHeight="1" x14ac:dyDescent="0.15">
      <c r="B33" s="1"/>
      <c r="C33" s="59"/>
      <c r="D33" s="115"/>
      <c r="E33" s="116"/>
      <c r="F33" s="19"/>
      <c r="G33" s="104" t="s">
        <v>79</v>
      </c>
      <c r="H33" s="27">
        <v>100</v>
      </c>
      <c r="I33" s="46">
        <v>66.666666666666657</v>
      </c>
      <c r="J33" s="31">
        <v>20</v>
      </c>
      <c r="K33" s="31">
        <v>13.333333333333334</v>
      </c>
      <c r="L33" s="31">
        <v>0</v>
      </c>
      <c r="M33" s="31">
        <v>0</v>
      </c>
      <c r="N33" s="42">
        <v>0</v>
      </c>
    </row>
    <row r="34" spans="2:14" ht="15" customHeight="1" x14ac:dyDescent="0.15">
      <c r="B34" s="1"/>
      <c r="C34" s="59"/>
      <c r="D34" s="117"/>
      <c r="E34" s="118"/>
      <c r="F34" s="23"/>
      <c r="G34" s="105"/>
      <c r="H34" s="32">
        <v>15</v>
      </c>
      <c r="I34" s="45">
        <v>10</v>
      </c>
      <c r="J34" s="33">
        <v>3</v>
      </c>
      <c r="K34" s="33">
        <v>2</v>
      </c>
      <c r="L34" s="33">
        <v>0</v>
      </c>
      <c r="M34" s="33">
        <v>0</v>
      </c>
      <c r="N34" s="41">
        <v>0</v>
      </c>
    </row>
    <row r="35" spans="2:14" ht="15" customHeight="1" x14ac:dyDescent="0.15">
      <c r="B35" s="1"/>
      <c r="C35" s="59"/>
      <c r="D35" s="15"/>
      <c r="E35" s="15"/>
      <c r="G35" s="12"/>
      <c r="H35" s="13"/>
      <c r="I35" s="13"/>
      <c r="J35" s="13"/>
      <c r="K35" s="13"/>
      <c r="L35" s="13"/>
      <c r="M35" s="13"/>
      <c r="N35" s="13"/>
    </row>
    <row r="36" spans="2:14" ht="24" customHeight="1" x14ac:dyDescent="0.15">
      <c r="B36" s="1"/>
      <c r="C36" s="58" t="s">
        <v>310</v>
      </c>
    </row>
    <row r="37" spans="2:14" ht="15" customHeight="1" x14ac:dyDescent="0.15">
      <c r="B37" s="1"/>
      <c r="C37" s="59"/>
      <c r="D37" s="2" t="s">
        <v>330</v>
      </c>
      <c r="E37" s="3"/>
      <c r="F37" s="3"/>
      <c r="G37" s="3"/>
      <c r="H37" s="4"/>
      <c r="I37" s="4">
        <v>1</v>
      </c>
      <c r="J37" s="5">
        <v>2</v>
      </c>
      <c r="K37" s="5">
        <v>3</v>
      </c>
      <c r="L37" s="5">
        <v>4</v>
      </c>
      <c r="M37" s="5">
        <v>5</v>
      </c>
      <c r="N37" s="6">
        <v>6</v>
      </c>
    </row>
    <row r="38" spans="2:14" ht="43.15" customHeight="1" x14ac:dyDescent="0.15">
      <c r="B38" s="1"/>
      <c r="C38" s="59"/>
      <c r="D38" s="21"/>
      <c r="E38" s="22"/>
      <c r="F38" s="22"/>
      <c r="G38" s="22"/>
      <c r="H38" s="78" t="s">
        <v>58</v>
      </c>
      <c r="I38" s="79" t="s">
        <v>88</v>
      </c>
      <c r="J38" s="80" t="s">
        <v>47</v>
      </c>
      <c r="K38" s="80" t="s">
        <v>48</v>
      </c>
      <c r="L38" s="80" t="s">
        <v>49</v>
      </c>
      <c r="M38" s="80" t="s">
        <v>31</v>
      </c>
      <c r="N38" s="81" t="s">
        <v>79</v>
      </c>
    </row>
    <row r="39" spans="2:14" ht="15" customHeight="1" x14ac:dyDescent="0.15">
      <c r="B39" s="1"/>
      <c r="C39" s="59"/>
      <c r="D39" s="17"/>
      <c r="E39" s="10"/>
      <c r="F39" s="10"/>
      <c r="G39" s="94" t="s">
        <v>58</v>
      </c>
      <c r="H39" s="25">
        <v>100</v>
      </c>
      <c r="I39" s="44">
        <v>66.52267818574515</v>
      </c>
      <c r="J39" s="26">
        <v>29.805615550755938</v>
      </c>
      <c r="K39" s="26">
        <v>1.9438444924406046</v>
      </c>
      <c r="L39" s="26">
        <v>0.43196544276457888</v>
      </c>
      <c r="M39" s="26">
        <v>0.71994240460763137</v>
      </c>
      <c r="N39" s="40">
        <v>0.5759539236861051</v>
      </c>
    </row>
    <row r="40" spans="2:14" ht="15" customHeight="1" x14ac:dyDescent="0.15">
      <c r="B40" s="1"/>
      <c r="C40" s="59"/>
      <c r="D40" s="23"/>
      <c r="E40" s="24"/>
      <c r="F40" s="24"/>
      <c r="G40" s="95"/>
      <c r="H40" s="32">
        <v>1389</v>
      </c>
      <c r="I40" s="45">
        <v>924</v>
      </c>
      <c r="J40" s="33">
        <v>414</v>
      </c>
      <c r="K40" s="33">
        <v>27</v>
      </c>
      <c r="L40" s="33">
        <v>6</v>
      </c>
      <c r="M40" s="33">
        <v>10</v>
      </c>
      <c r="N40" s="41">
        <v>8</v>
      </c>
    </row>
    <row r="41" spans="2:14" ht="15" customHeight="1" x14ac:dyDescent="0.15">
      <c r="B41" s="1"/>
      <c r="C41" s="59"/>
      <c r="D41" s="120" t="s">
        <v>155</v>
      </c>
      <c r="E41" s="121"/>
      <c r="F41" s="17"/>
      <c r="G41" s="135" t="s">
        <v>285</v>
      </c>
      <c r="H41" s="27">
        <v>100</v>
      </c>
      <c r="I41" s="46">
        <v>69.626168224299064</v>
      </c>
      <c r="J41" s="31">
        <v>27.453271028037385</v>
      </c>
      <c r="K41" s="31">
        <v>1.1682242990654206</v>
      </c>
      <c r="L41" s="31">
        <v>0.46728971962616817</v>
      </c>
      <c r="M41" s="31">
        <v>1.0514018691588785</v>
      </c>
      <c r="N41" s="42">
        <v>0.23364485981308408</v>
      </c>
    </row>
    <row r="42" spans="2:14" ht="15" customHeight="1" x14ac:dyDescent="0.15">
      <c r="B42" s="1"/>
      <c r="C42" s="59"/>
      <c r="D42" s="122"/>
      <c r="E42" s="123"/>
      <c r="F42" s="18"/>
      <c r="G42" s="133"/>
      <c r="H42" s="29">
        <v>856</v>
      </c>
      <c r="I42" s="47">
        <v>596</v>
      </c>
      <c r="J42" s="30">
        <v>235</v>
      </c>
      <c r="K42" s="30">
        <v>10</v>
      </c>
      <c r="L42" s="30">
        <v>4</v>
      </c>
      <c r="M42" s="30">
        <v>9</v>
      </c>
      <c r="N42" s="43">
        <v>2</v>
      </c>
    </row>
    <row r="43" spans="2:14" ht="15" customHeight="1" x14ac:dyDescent="0.15">
      <c r="B43" s="1"/>
      <c r="C43" s="59"/>
      <c r="D43" s="136" t="s">
        <v>325</v>
      </c>
      <c r="E43" s="137"/>
      <c r="F43" s="76"/>
      <c r="G43" s="132" t="s">
        <v>286</v>
      </c>
      <c r="H43" s="27">
        <v>100</v>
      </c>
      <c r="I43" s="46">
        <v>79.487179487179489</v>
      </c>
      <c r="J43" s="31">
        <v>20.512820512820511</v>
      </c>
      <c r="K43" s="31">
        <v>0</v>
      </c>
      <c r="L43" s="31">
        <v>0</v>
      </c>
      <c r="M43" s="31">
        <v>0</v>
      </c>
      <c r="N43" s="42">
        <v>0</v>
      </c>
    </row>
    <row r="44" spans="2:14" ht="15" customHeight="1" x14ac:dyDescent="0.15">
      <c r="B44" s="1"/>
      <c r="C44" s="59"/>
      <c r="D44" s="136"/>
      <c r="E44" s="137"/>
      <c r="F44" s="76"/>
      <c r="G44" s="133"/>
      <c r="H44" s="29">
        <v>39</v>
      </c>
      <c r="I44" s="47">
        <v>31</v>
      </c>
      <c r="J44" s="30">
        <v>8</v>
      </c>
      <c r="K44" s="30">
        <v>0</v>
      </c>
      <c r="L44" s="30">
        <v>0</v>
      </c>
      <c r="M44" s="30">
        <v>0</v>
      </c>
      <c r="N44" s="43">
        <v>0</v>
      </c>
    </row>
    <row r="45" spans="2:14" ht="15" customHeight="1" x14ac:dyDescent="0.15">
      <c r="B45" s="1"/>
      <c r="C45" s="59"/>
      <c r="D45" s="136"/>
      <c r="E45" s="137"/>
      <c r="F45" s="19"/>
      <c r="G45" s="132" t="s">
        <v>81</v>
      </c>
      <c r="H45" s="27">
        <v>100</v>
      </c>
      <c r="I45" s="46">
        <v>71.621621621621628</v>
      </c>
      <c r="J45" s="31">
        <v>25.675675675675674</v>
      </c>
      <c r="K45" s="31">
        <v>0</v>
      </c>
      <c r="L45" s="31">
        <v>0</v>
      </c>
      <c r="M45" s="31">
        <v>1.3513513513513513</v>
      </c>
      <c r="N45" s="42">
        <v>1.3513513513513513</v>
      </c>
    </row>
    <row r="46" spans="2:14" ht="15" customHeight="1" x14ac:dyDescent="0.15">
      <c r="B46" s="1"/>
      <c r="C46" s="59"/>
      <c r="D46" s="136"/>
      <c r="E46" s="137"/>
      <c r="F46" s="18"/>
      <c r="G46" s="133"/>
      <c r="H46" s="29">
        <v>74</v>
      </c>
      <c r="I46" s="47">
        <v>53</v>
      </c>
      <c r="J46" s="30">
        <v>19</v>
      </c>
      <c r="K46" s="30">
        <v>0</v>
      </c>
      <c r="L46" s="30">
        <v>0</v>
      </c>
      <c r="M46" s="30">
        <v>1</v>
      </c>
      <c r="N46" s="43">
        <v>1</v>
      </c>
    </row>
    <row r="47" spans="2:14" ht="15" customHeight="1" x14ac:dyDescent="0.15">
      <c r="B47" s="1"/>
      <c r="C47" s="59"/>
      <c r="D47" s="136"/>
      <c r="E47" s="137"/>
      <c r="F47" s="19"/>
      <c r="G47" s="132" t="s">
        <v>82</v>
      </c>
      <c r="H47" s="27">
        <v>100</v>
      </c>
      <c r="I47" s="46">
        <v>55.868544600938961</v>
      </c>
      <c r="J47" s="31">
        <v>38.967136150234744</v>
      </c>
      <c r="K47" s="31">
        <v>3.755868544600939</v>
      </c>
      <c r="L47" s="31">
        <v>0</v>
      </c>
      <c r="M47" s="31">
        <v>0</v>
      </c>
      <c r="N47" s="42">
        <v>1.4084507042253522</v>
      </c>
    </row>
    <row r="48" spans="2:14" ht="15" customHeight="1" x14ac:dyDescent="0.15">
      <c r="B48" s="1"/>
      <c r="C48" s="59"/>
      <c r="D48" s="136"/>
      <c r="E48" s="137"/>
      <c r="F48" s="18"/>
      <c r="G48" s="133"/>
      <c r="H48" s="29">
        <v>213</v>
      </c>
      <c r="I48" s="47">
        <v>119</v>
      </c>
      <c r="J48" s="30">
        <v>83</v>
      </c>
      <c r="K48" s="30">
        <v>8</v>
      </c>
      <c r="L48" s="30">
        <v>0</v>
      </c>
      <c r="M48" s="30">
        <v>0</v>
      </c>
      <c r="N48" s="43">
        <v>3</v>
      </c>
    </row>
    <row r="49" spans="2:14" ht="15" customHeight="1" x14ac:dyDescent="0.15">
      <c r="B49" s="1"/>
      <c r="C49" s="59"/>
      <c r="D49" s="136"/>
      <c r="E49" s="137"/>
      <c r="F49" s="19"/>
      <c r="G49" s="132" t="s">
        <v>83</v>
      </c>
      <c r="H49" s="27">
        <v>100</v>
      </c>
      <c r="I49" s="46">
        <v>47.5</v>
      </c>
      <c r="J49" s="31">
        <v>46.25</v>
      </c>
      <c r="K49" s="31">
        <v>2.5</v>
      </c>
      <c r="L49" s="31">
        <v>2.5</v>
      </c>
      <c r="M49" s="31">
        <v>0</v>
      </c>
      <c r="N49" s="42">
        <v>1.25</v>
      </c>
    </row>
    <row r="50" spans="2:14" ht="15" customHeight="1" x14ac:dyDescent="0.15">
      <c r="B50" s="1"/>
      <c r="C50" s="59"/>
      <c r="D50" s="136"/>
      <c r="E50" s="137"/>
      <c r="F50" s="18"/>
      <c r="G50" s="133"/>
      <c r="H50" s="29">
        <v>80</v>
      </c>
      <c r="I50" s="47">
        <v>38</v>
      </c>
      <c r="J50" s="30">
        <v>37</v>
      </c>
      <c r="K50" s="30">
        <v>2</v>
      </c>
      <c r="L50" s="30">
        <v>2</v>
      </c>
      <c r="M50" s="30">
        <v>0</v>
      </c>
      <c r="N50" s="43">
        <v>1</v>
      </c>
    </row>
    <row r="51" spans="2:14" ht="15" customHeight="1" x14ac:dyDescent="0.15">
      <c r="B51" s="1"/>
      <c r="C51" s="59"/>
      <c r="D51" s="136"/>
      <c r="E51" s="137"/>
      <c r="F51" s="19"/>
      <c r="G51" s="132" t="s">
        <v>84</v>
      </c>
      <c r="H51" s="27">
        <v>100</v>
      </c>
      <c r="I51" s="46">
        <v>82.608695652173907</v>
      </c>
      <c r="J51" s="31">
        <v>17.391304347826086</v>
      </c>
      <c r="K51" s="31">
        <v>0</v>
      </c>
      <c r="L51" s="31">
        <v>0</v>
      </c>
      <c r="M51" s="31">
        <v>0</v>
      </c>
      <c r="N51" s="42">
        <v>0</v>
      </c>
    </row>
    <row r="52" spans="2:14" ht="15" customHeight="1" x14ac:dyDescent="0.15">
      <c r="B52" s="1"/>
      <c r="C52" s="59"/>
      <c r="D52" s="136"/>
      <c r="E52" s="137"/>
      <c r="F52" s="18"/>
      <c r="G52" s="133"/>
      <c r="H52" s="29">
        <v>23</v>
      </c>
      <c r="I52" s="47">
        <v>19</v>
      </c>
      <c r="J52" s="30">
        <v>4</v>
      </c>
      <c r="K52" s="30">
        <v>0</v>
      </c>
      <c r="L52" s="30">
        <v>0</v>
      </c>
      <c r="M52" s="30">
        <v>0</v>
      </c>
      <c r="N52" s="43">
        <v>0</v>
      </c>
    </row>
    <row r="53" spans="2:14" ht="15" customHeight="1" x14ac:dyDescent="0.15">
      <c r="B53" s="1"/>
      <c r="C53" s="59"/>
      <c r="D53" s="136"/>
      <c r="E53" s="137"/>
      <c r="F53" s="19"/>
      <c r="G53" s="132" t="s">
        <v>85</v>
      </c>
      <c r="H53" s="27">
        <v>100</v>
      </c>
      <c r="I53" s="46">
        <v>65.277777777777786</v>
      </c>
      <c r="J53" s="31">
        <v>27.777777777777779</v>
      </c>
      <c r="K53" s="31">
        <v>5.5555555555555554</v>
      </c>
      <c r="L53" s="31">
        <v>0</v>
      </c>
      <c r="M53" s="31">
        <v>0</v>
      </c>
      <c r="N53" s="42">
        <v>1.3888888888888888</v>
      </c>
    </row>
    <row r="54" spans="2:14" ht="15" customHeight="1" x14ac:dyDescent="0.15">
      <c r="B54" s="1"/>
      <c r="C54" s="59"/>
      <c r="D54" s="136"/>
      <c r="E54" s="137"/>
      <c r="F54" s="18"/>
      <c r="G54" s="133"/>
      <c r="H54" s="29">
        <v>72</v>
      </c>
      <c r="I54" s="47">
        <v>47</v>
      </c>
      <c r="J54" s="30">
        <v>20</v>
      </c>
      <c r="K54" s="30">
        <v>4</v>
      </c>
      <c r="L54" s="30">
        <v>0</v>
      </c>
      <c r="M54" s="30">
        <v>0</v>
      </c>
      <c r="N54" s="43">
        <v>1</v>
      </c>
    </row>
    <row r="55" spans="2:14" ht="15" customHeight="1" x14ac:dyDescent="0.15">
      <c r="B55" s="1"/>
      <c r="C55" s="59"/>
      <c r="D55" s="136"/>
      <c r="E55" s="137"/>
      <c r="F55" s="19"/>
      <c r="G55" s="132" t="s">
        <v>86</v>
      </c>
      <c r="H55" s="27">
        <v>100</v>
      </c>
      <c r="I55" s="46">
        <v>66.666666666666657</v>
      </c>
      <c r="J55" s="31">
        <v>26.666666666666668</v>
      </c>
      <c r="K55" s="31">
        <v>6.666666666666667</v>
      </c>
      <c r="L55" s="31">
        <v>0</v>
      </c>
      <c r="M55" s="31">
        <v>0</v>
      </c>
      <c r="N55" s="42">
        <v>0</v>
      </c>
    </row>
    <row r="56" spans="2:14" ht="15" customHeight="1" x14ac:dyDescent="0.15">
      <c r="B56" s="1"/>
      <c r="C56" s="59"/>
      <c r="D56" s="136"/>
      <c r="E56" s="137"/>
      <c r="F56" s="18"/>
      <c r="G56" s="133"/>
      <c r="H56" s="29">
        <v>15</v>
      </c>
      <c r="I56" s="47">
        <v>10</v>
      </c>
      <c r="J56" s="30">
        <v>4</v>
      </c>
      <c r="K56" s="30">
        <v>1</v>
      </c>
      <c r="L56" s="30">
        <v>0</v>
      </c>
      <c r="M56" s="30">
        <v>0</v>
      </c>
      <c r="N56" s="43">
        <v>0</v>
      </c>
    </row>
    <row r="57" spans="2:14" ht="15" customHeight="1" x14ac:dyDescent="0.15">
      <c r="B57" s="1"/>
      <c r="C57" s="59"/>
      <c r="D57" s="136"/>
      <c r="E57" s="137"/>
      <c r="F57" s="19"/>
      <c r="G57" s="104" t="s">
        <v>79</v>
      </c>
      <c r="H57" s="27">
        <v>100</v>
      </c>
      <c r="I57" s="46">
        <v>64.705882352941174</v>
      </c>
      <c r="J57" s="31">
        <v>23.52941176470588</v>
      </c>
      <c r="K57" s="31">
        <v>11.76470588235294</v>
      </c>
      <c r="L57" s="31">
        <v>0</v>
      </c>
      <c r="M57" s="31">
        <v>0</v>
      </c>
      <c r="N57" s="42">
        <v>0</v>
      </c>
    </row>
    <row r="58" spans="2:14" ht="15" customHeight="1" x14ac:dyDescent="0.15">
      <c r="B58" s="1"/>
      <c r="C58" s="59"/>
      <c r="D58" s="138"/>
      <c r="E58" s="139"/>
      <c r="F58" s="23"/>
      <c r="G58" s="105"/>
      <c r="H58" s="32">
        <v>17</v>
      </c>
      <c r="I58" s="45">
        <v>11</v>
      </c>
      <c r="J58" s="33">
        <v>4</v>
      </c>
      <c r="K58" s="33">
        <v>2</v>
      </c>
      <c r="L58" s="33">
        <v>0</v>
      </c>
      <c r="M58" s="33">
        <v>0</v>
      </c>
      <c r="N58" s="41">
        <v>0</v>
      </c>
    </row>
    <row r="59" spans="2:14" ht="15" customHeight="1" x14ac:dyDescent="0.15">
      <c r="B59" s="1"/>
      <c r="C59" s="59"/>
      <c r="G59" s="12"/>
      <c r="H59" s="13"/>
      <c r="I59" s="13"/>
      <c r="J59" s="13"/>
      <c r="K59" s="13"/>
      <c r="L59" s="13"/>
      <c r="M59" s="13"/>
      <c r="N59" s="13"/>
    </row>
    <row r="60" spans="2:14" ht="24" customHeight="1" x14ac:dyDescent="0.15">
      <c r="B60" s="1"/>
      <c r="C60" s="58" t="s">
        <v>311</v>
      </c>
    </row>
    <row r="61" spans="2:14" ht="15" customHeight="1" x14ac:dyDescent="0.15">
      <c r="B61" s="1"/>
      <c r="C61" s="1"/>
      <c r="D61" s="2" t="s">
        <v>330</v>
      </c>
      <c r="E61" s="3"/>
      <c r="F61" s="3"/>
      <c r="G61" s="3"/>
      <c r="H61" s="4"/>
      <c r="I61" s="4">
        <v>1</v>
      </c>
      <c r="J61" s="5">
        <v>2</v>
      </c>
      <c r="K61" s="5">
        <v>3</v>
      </c>
      <c r="L61" s="5">
        <v>4</v>
      </c>
      <c r="M61" s="5">
        <v>5</v>
      </c>
      <c r="N61" s="6">
        <v>6</v>
      </c>
    </row>
    <row r="62" spans="2:14" ht="43.15" customHeight="1" x14ac:dyDescent="0.15">
      <c r="B62" s="1"/>
      <c r="C62" s="1"/>
      <c r="D62" s="21"/>
      <c r="E62" s="22"/>
      <c r="F62" s="22"/>
      <c r="G62" s="22"/>
      <c r="H62" s="78" t="s">
        <v>58</v>
      </c>
      <c r="I62" s="79" t="s">
        <v>88</v>
      </c>
      <c r="J62" s="80" t="s">
        <v>47</v>
      </c>
      <c r="K62" s="80" t="s">
        <v>48</v>
      </c>
      <c r="L62" s="80" t="s">
        <v>49</v>
      </c>
      <c r="M62" s="80" t="s">
        <v>31</v>
      </c>
      <c r="N62" s="81" t="s">
        <v>79</v>
      </c>
    </row>
    <row r="63" spans="2:14" ht="15" customHeight="1" x14ac:dyDescent="0.15">
      <c r="B63" s="1"/>
      <c r="C63" s="1"/>
      <c r="D63" s="17"/>
      <c r="E63" s="10"/>
      <c r="F63" s="10"/>
      <c r="G63" s="94" t="s">
        <v>58</v>
      </c>
      <c r="H63" s="25">
        <v>100</v>
      </c>
      <c r="I63" s="44">
        <v>66.52267818574515</v>
      </c>
      <c r="J63" s="26">
        <v>29.805615550755938</v>
      </c>
      <c r="K63" s="26">
        <v>1.9438444924406046</v>
      </c>
      <c r="L63" s="26">
        <v>0.43196544276457888</v>
      </c>
      <c r="M63" s="26">
        <v>0.71994240460763137</v>
      </c>
      <c r="N63" s="40">
        <v>0.5759539236861051</v>
      </c>
    </row>
    <row r="64" spans="2:14" ht="15" customHeight="1" x14ac:dyDescent="0.15">
      <c r="B64" s="1"/>
      <c r="C64" s="1"/>
      <c r="D64" s="23"/>
      <c r="E64" s="24"/>
      <c r="F64" s="24"/>
      <c r="G64" s="95"/>
      <c r="H64" s="32">
        <v>1389</v>
      </c>
      <c r="I64" s="45">
        <v>924</v>
      </c>
      <c r="J64" s="33">
        <v>414</v>
      </c>
      <c r="K64" s="33">
        <v>27</v>
      </c>
      <c r="L64" s="33">
        <v>6</v>
      </c>
      <c r="M64" s="33">
        <v>10</v>
      </c>
      <c r="N64" s="41">
        <v>8</v>
      </c>
    </row>
    <row r="65" spans="2:14" ht="15" customHeight="1" x14ac:dyDescent="0.15">
      <c r="B65" s="1"/>
      <c r="C65" s="1"/>
      <c r="D65" s="120" t="s">
        <v>156</v>
      </c>
      <c r="E65" s="121"/>
      <c r="F65" s="17"/>
      <c r="G65" s="135" t="s">
        <v>157</v>
      </c>
      <c r="H65" s="25">
        <v>100</v>
      </c>
      <c r="I65" s="44">
        <f t="shared" ref="I65:N65" si="0">I66/$H66*100</f>
        <v>68.699186991869922</v>
      </c>
      <c r="J65" s="26">
        <f t="shared" si="0"/>
        <v>29.268292682926827</v>
      </c>
      <c r="K65" s="26">
        <f t="shared" si="0"/>
        <v>0.81300813008130091</v>
      </c>
      <c r="L65" s="26">
        <f t="shared" si="0"/>
        <v>0</v>
      </c>
      <c r="M65" s="26">
        <f t="shared" si="0"/>
        <v>0.40650406504065045</v>
      </c>
      <c r="N65" s="40">
        <f t="shared" si="0"/>
        <v>0.81300813008130091</v>
      </c>
    </row>
    <row r="66" spans="2:14" ht="15" customHeight="1" x14ac:dyDescent="0.15">
      <c r="B66" s="1"/>
      <c r="C66" s="1"/>
      <c r="D66" s="122"/>
      <c r="E66" s="123"/>
      <c r="F66" s="18"/>
      <c r="G66" s="133"/>
      <c r="H66" s="29">
        <v>246</v>
      </c>
      <c r="I66" s="47">
        <v>169</v>
      </c>
      <c r="J66" s="30">
        <v>72</v>
      </c>
      <c r="K66" s="30">
        <v>2</v>
      </c>
      <c r="L66" s="30">
        <v>0</v>
      </c>
      <c r="M66" s="30">
        <v>1</v>
      </c>
      <c r="N66" s="43">
        <v>2</v>
      </c>
    </row>
    <row r="67" spans="2:14" ht="15" customHeight="1" x14ac:dyDescent="0.15">
      <c r="B67" s="1"/>
      <c r="C67" s="1"/>
      <c r="D67" s="136" t="s">
        <v>158</v>
      </c>
      <c r="E67" s="137"/>
      <c r="F67" s="19"/>
      <c r="G67" s="132" t="s">
        <v>159</v>
      </c>
      <c r="H67" s="27">
        <v>100</v>
      </c>
      <c r="I67" s="46">
        <f t="shared" ref="I67:N67" si="1">I68/$H68*100</f>
        <v>69.135802469135797</v>
      </c>
      <c r="J67" s="31">
        <f t="shared" si="1"/>
        <v>25.925925925925924</v>
      </c>
      <c r="K67" s="31">
        <f t="shared" si="1"/>
        <v>4.9382716049382713</v>
      </c>
      <c r="L67" s="31">
        <f t="shared" si="1"/>
        <v>0</v>
      </c>
      <c r="M67" s="31">
        <f t="shared" si="1"/>
        <v>0</v>
      </c>
      <c r="N67" s="48">
        <f t="shared" si="1"/>
        <v>0</v>
      </c>
    </row>
    <row r="68" spans="2:14" ht="15" customHeight="1" x14ac:dyDescent="0.15">
      <c r="B68" s="1"/>
      <c r="C68" s="1"/>
      <c r="D68" s="136"/>
      <c r="E68" s="137"/>
      <c r="F68" s="18"/>
      <c r="G68" s="133"/>
      <c r="H68" s="29">
        <v>81</v>
      </c>
      <c r="I68" s="47">
        <v>56</v>
      </c>
      <c r="J68" s="30">
        <v>21</v>
      </c>
      <c r="K68" s="30">
        <v>4</v>
      </c>
      <c r="L68" s="30">
        <v>0</v>
      </c>
      <c r="M68" s="30">
        <v>0</v>
      </c>
      <c r="N68" s="43">
        <v>0</v>
      </c>
    </row>
    <row r="69" spans="2:14" ht="15" customHeight="1" x14ac:dyDescent="0.15">
      <c r="B69" s="1"/>
      <c r="C69" s="1"/>
      <c r="D69" s="136"/>
      <c r="E69" s="137"/>
      <c r="F69" s="19"/>
      <c r="G69" s="132" t="s">
        <v>87</v>
      </c>
      <c r="H69" s="27">
        <v>100</v>
      </c>
      <c r="I69" s="46">
        <v>66.106719367588923</v>
      </c>
      <c r="J69" s="31">
        <v>30.138339920948614</v>
      </c>
      <c r="K69" s="31">
        <v>1.7786561264822136</v>
      </c>
      <c r="L69" s="31">
        <v>0.59288537549407105</v>
      </c>
      <c r="M69" s="31">
        <v>0.8893280632411068</v>
      </c>
      <c r="N69" s="42">
        <v>0.49407114624505932</v>
      </c>
    </row>
    <row r="70" spans="2:14" ht="15" customHeight="1" x14ac:dyDescent="0.15">
      <c r="B70" s="1"/>
      <c r="C70" s="1"/>
      <c r="D70" s="136"/>
      <c r="E70" s="137"/>
      <c r="F70" s="18"/>
      <c r="G70" s="133"/>
      <c r="H70" s="29">
        <v>1012</v>
      </c>
      <c r="I70" s="47">
        <v>669</v>
      </c>
      <c r="J70" s="30">
        <v>305</v>
      </c>
      <c r="K70" s="30">
        <v>18</v>
      </c>
      <c r="L70" s="30">
        <v>6</v>
      </c>
      <c r="M70" s="30">
        <v>9</v>
      </c>
      <c r="N70" s="43">
        <v>5</v>
      </c>
    </row>
    <row r="71" spans="2:14" ht="15" customHeight="1" x14ac:dyDescent="0.15">
      <c r="B71" s="1"/>
      <c r="C71" s="1"/>
      <c r="D71" s="136"/>
      <c r="E71" s="137"/>
      <c r="F71" s="19"/>
      <c r="G71" s="132" t="s">
        <v>79</v>
      </c>
      <c r="H71" s="27">
        <v>100</v>
      </c>
      <c r="I71" s="46">
        <v>61.403508771929829</v>
      </c>
      <c r="J71" s="31">
        <v>31.578947368421051</v>
      </c>
      <c r="K71" s="31">
        <v>5.2631578947368416</v>
      </c>
      <c r="L71" s="31">
        <v>0</v>
      </c>
      <c r="M71" s="31">
        <v>0</v>
      </c>
      <c r="N71" s="42">
        <v>1.7543859649122806</v>
      </c>
    </row>
    <row r="72" spans="2:14" ht="15" customHeight="1" x14ac:dyDescent="0.15">
      <c r="B72" s="1"/>
      <c r="C72" s="1"/>
      <c r="D72" s="138"/>
      <c r="E72" s="139"/>
      <c r="F72" s="23"/>
      <c r="G72" s="134"/>
      <c r="H72" s="32">
        <v>57</v>
      </c>
      <c r="I72" s="45">
        <v>35</v>
      </c>
      <c r="J72" s="33">
        <v>18</v>
      </c>
      <c r="K72" s="33">
        <v>3</v>
      </c>
      <c r="L72" s="33">
        <v>0</v>
      </c>
      <c r="M72" s="33">
        <v>0</v>
      </c>
      <c r="N72" s="41">
        <v>1</v>
      </c>
    </row>
    <row r="73" spans="2:14" ht="15" customHeight="1" x14ac:dyDescent="0.15"/>
  </sheetData>
  <mergeCells count="36">
    <mergeCell ref="D43:E58"/>
    <mergeCell ref="D21:E34"/>
    <mergeCell ref="G71:G72"/>
    <mergeCell ref="D7:E8"/>
    <mergeCell ref="D9:E12"/>
    <mergeCell ref="D19:E20"/>
    <mergeCell ref="D41:E42"/>
    <mergeCell ref="D65:E66"/>
    <mergeCell ref="D67:E72"/>
    <mergeCell ref="G63:G64"/>
    <mergeCell ref="G69:G70"/>
    <mergeCell ref="G11:G12"/>
    <mergeCell ref="G25:G26"/>
    <mergeCell ref="G27:G28"/>
    <mergeCell ref="G33:G34"/>
    <mergeCell ref="G29:G30"/>
    <mergeCell ref="G19:G20"/>
    <mergeCell ref="G21:G22"/>
    <mergeCell ref="G5:G6"/>
    <mergeCell ref="G7:G8"/>
    <mergeCell ref="G9:G10"/>
    <mergeCell ref="G17:G18"/>
    <mergeCell ref="G65:G66"/>
    <mergeCell ref="G67:G68"/>
    <mergeCell ref="G23:G24"/>
    <mergeCell ref="G53:G54"/>
    <mergeCell ref="G57:G58"/>
    <mergeCell ref="G55:G56"/>
    <mergeCell ref="G39:G40"/>
    <mergeCell ref="G51:G52"/>
    <mergeCell ref="G49:G50"/>
    <mergeCell ref="G41:G42"/>
    <mergeCell ref="G45:G46"/>
    <mergeCell ref="G47:G48"/>
    <mergeCell ref="G43:G44"/>
    <mergeCell ref="G31:G3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51">
    <tabColor indexed="45"/>
  </sheetPr>
  <dimension ref="A1:N72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8" width="2.625" style="1" customWidth="1"/>
    <col min="19" max="19" width="1.625" style="1" customWidth="1"/>
    <col min="20" max="16384" width="1.625" style="1"/>
  </cols>
  <sheetData>
    <row r="1" spans="1:14" ht="21" customHeight="1" x14ac:dyDescent="0.15">
      <c r="A1" s="1"/>
      <c r="B1" s="1"/>
      <c r="C1" s="77" t="s">
        <v>312</v>
      </c>
    </row>
    <row r="2" spans="1:14" ht="15" customHeight="1" x14ac:dyDescent="0.15">
      <c r="A2" s="1"/>
      <c r="B2" s="1"/>
      <c r="C2" s="59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5">
        <v>4</v>
      </c>
      <c r="M2" s="5">
        <v>5</v>
      </c>
      <c r="N2" s="6">
        <v>6</v>
      </c>
    </row>
    <row r="3" spans="1:14" ht="45" customHeight="1" x14ac:dyDescent="0.15">
      <c r="A3" s="1"/>
      <c r="B3" s="1"/>
      <c r="C3" s="59"/>
      <c r="D3" s="21"/>
      <c r="E3" s="22"/>
      <c r="F3" s="22"/>
      <c r="G3" s="22"/>
      <c r="H3" s="20" t="s">
        <v>58</v>
      </c>
      <c r="I3" s="7" t="s">
        <v>88</v>
      </c>
      <c r="J3" s="8" t="s">
        <v>47</v>
      </c>
      <c r="K3" s="8" t="s">
        <v>48</v>
      </c>
      <c r="L3" s="8" t="s">
        <v>49</v>
      </c>
      <c r="M3" s="8" t="s">
        <v>31</v>
      </c>
      <c r="N3" s="9" t="s">
        <v>79</v>
      </c>
    </row>
    <row r="4" spans="1:14" ht="15" customHeight="1" x14ac:dyDescent="0.15">
      <c r="A4" s="1"/>
      <c r="B4" s="1"/>
      <c r="C4" s="59"/>
      <c r="D4" s="17"/>
      <c r="E4" s="10"/>
      <c r="F4" s="10"/>
      <c r="G4" s="94" t="s">
        <v>58</v>
      </c>
      <c r="H4" s="25">
        <v>100</v>
      </c>
      <c r="I4" s="44">
        <v>66.52267818574515</v>
      </c>
      <c r="J4" s="26">
        <v>29.805615550755938</v>
      </c>
      <c r="K4" s="26">
        <v>1.9438444924406046</v>
      </c>
      <c r="L4" s="26">
        <v>0.43196544276457888</v>
      </c>
      <c r="M4" s="26">
        <v>0.71994240460763137</v>
      </c>
      <c r="N4" s="40">
        <v>0.5759539236861051</v>
      </c>
    </row>
    <row r="5" spans="1:14" ht="15" customHeight="1" x14ac:dyDescent="0.15">
      <c r="A5" s="1"/>
      <c r="B5" s="1"/>
      <c r="C5" s="59"/>
      <c r="D5" s="23"/>
      <c r="E5" s="24"/>
      <c r="F5" s="24"/>
      <c r="G5" s="95"/>
      <c r="H5" s="32">
        <v>1389</v>
      </c>
      <c r="I5" s="45">
        <v>924</v>
      </c>
      <c r="J5" s="33">
        <v>414</v>
      </c>
      <c r="K5" s="33">
        <v>27</v>
      </c>
      <c r="L5" s="33">
        <v>6</v>
      </c>
      <c r="M5" s="33">
        <v>10</v>
      </c>
      <c r="N5" s="41">
        <v>8</v>
      </c>
    </row>
    <row r="6" spans="1:14" ht="15" customHeight="1" x14ac:dyDescent="0.15">
      <c r="A6" s="1"/>
      <c r="B6" s="1"/>
      <c r="C6" s="59"/>
      <c r="D6" s="143" t="s">
        <v>60</v>
      </c>
      <c r="E6" s="144"/>
      <c r="F6" s="17"/>
      <c r="G6" s="135" t="s">
        <v>24</v>
      </c>
      <c r="H6" s="25">
        <v>100</v>
      </c>
      <c r="I6" s="44">
        <f t="shared" ref="I6:N6" si="0">I7/$H7*100</f>
        <v>63.78378378378379</v>
      </c>
      <c r="J6" s="26">
        <f t="shared" si="0"/>
        <v>30.810810810810814</v>
      </c>
      <c r="K6" s="26">
        <f t="shared" si="0"/>
        <v>2.1621621621621623</v>
      </c>
      <c r="L6" s="26">
        <f t="shared" si="0"/>
        <v>0</v>
      </c>
      <c r="M6" s="26">
        <f t="shared" si="0"/>
        <v>1.6216216216216217</v>
      </c>
      <c r="N6" s="40">
        <f t="shared" si="0"/>
        <v>1.6216216216216217</v>
      </c>
    </row>
    <row r="7" spans="1:14" ht="15" customHeight="1" x14ac:dyDescent="0.15">
      <c r="A7" s="1"/>
      <c r="B7" s="1"/>
      <c r="C7" s="59"/>
      <c r="D7" s="145"/>
      <c r="E7" s="146"/>
      <c r="F7" s="18"/>
      <c r="G7" s="133"/>
      <c r="H7" s="29">
        <v>185</v>
      </c>
      <c r="I7" s="47">
        <v>118</v>
      </c>
      <c r="J7" s="30">
        <v>57</v>
      </c>
      <c r="K7" s="30">
        <v>4</v>
      </c>
      <c r="L7" s="30">
        <v>0</v>
      </c>
      <c r="M7" s="30">
        <v>3</v>
      </c>
      <c r="N7" s="43">
        <v>3</v>
      </c>
    </row>
    <row r="8" spans="1:14" ht="15" customHeight="1" x14ac:dyDescent="0.15">
      <c r="A8" s="1"/>
      <c r="B8" s="1"/>
      <c r="C8" s="59"/>
      <c r="D8" s="145"/>
      <c r="E8" s="146"/>
      <c r="F8" s="19"/>
      <c r="G8" s="132" t="s">
        <v>51</v>
      </c>
      <c r="H8" s="27">
        <v>100</v>
      </c>
      <c r="I8" s="46">
        <v>65.350877192982466</v>
      </c>
      <c r="J8" s="31">
        <v>31.359649122807014</v>
      </c>
      <c r="K8" s="31">
        <v>2.1929824561403506</v>
      </c>
      <c r="L8" s="31">
        <v>0.21929824561403508</v>
      </c>
      <c r="M8" s="31">
        <v>0.8771929824561403</v>
      </c>
      <c r="N8" s="42">
        <v>0</v>
      </c>
    </row>
    <row r="9" spans="1:14" ht="15" customHeight="1" x14ac:dyDescent="0.15">
      <c r="A9" s="1"/>
      <c r="B9" s="1"/>
      <c r="C9" s="59"/>
      <c r="D9" s="145"/>
      <c r="E9" s="146"/>
      <c r="F9" s="18"/>
      <c r="G9" s="133"/>
      <c r="H9" s="29">
        <v>456</v>
      </c>
      <c r="I9" s="47">
        <v>298</v>
      </c>
      <c r="J9" s="30">
        <v>143</v>
      </c>
      <c r="K9" s="30">
        <v>10</v>
      </c>
      <c r="L9" s="30">
        <v>1</v>
      </c>
      <c r="M9" s="30">
        <v>4</v>
      </c>
      <c r="N9" s="43">
        <v>0</v>
      </c>
    </row>
    <row r="10" spans="1:14" ht="15" customHeight="1" x14ac:dyDescent="0.15">
      <c r="A10" s="1"/>
      <c r="B10" s="1"/>
      <c r="C10" s="59"/>
      <c r="D10" s="145"/>
      <c r="E10" s="146"/>
      <c r="F10" s="19"/>
      <c r="G10" s="132" t="s">
        <v>52</v>
      </c>
      <c r="H10" s="27">
        <v>100</v>
      </c>
      <c r="I10" s="46">
        <v>70.967741935483872</v>
      </c>
      <c r="J10" s="31">
        <v>25.483870967741932</v>
      </c>
      <c r="K10" s="31">
        <v>1.6129032258064515</v>
      </c>
      <c r="L10" s="31">
        <v>0.64516129032258063</v>
      </c>
      <c r="M10" s="31">
        <v>0.32258064516129031</v>
      </c>
      <c r="N10" s="42">
        <v>0.967741935483871</v>
      </c>
    </row>
    <row r="11" spans="1:14" ht="15" customHeight="1" x14ac:dyDescent="0.15">
      <c r="A11" s="1"/>
      <c r="B11" s="1"/>
      <c r="C11" s="59"/>
      <c r="D11" s="145"/>
      <c r="E11" s="146"/>
      <c r="F11" s="18"/>
      <c r="G11" s="133"/>
      <c r="H11" s="29">
        <v>310</v>
      </c>
      <c r="I11" s="47">
        <v>220</v>
      </c>
      <c r="J11" s="30">
        <v>79</v>
      </c>
      <c r="K11" s="30">
        <v>5</v>
      </c>
      <c r="L11" s="30">
        <v>2</v>
      </c>
      <c r="M11" s="30">
        <v>1</v>
      </c>
      <c r="N11" s="43">
        <v>3</v>
      </c>
    </row>
    <row r="12" spans="1:14" ht="15" customHeight="1" x14ac:dyDescent="0.15">
      <c r="A12" s="1"/>
      <c r="B12" s="1"/>
      <c r="C12" s="59"/>
      <c r="D12" s="145"/>
      <c r="E12" s="146"/>
      <c r="F12" s="19"/>
      <c r="G12" s="132" t="s">
        <v>53</v>
      </c>
      <c r="H12" s="27">
        <v>100</v>
      </c>
      <c r="I12" s="46">
        <v>64.0625</v>
      </c>
      <c r="J12" s="31">
        <v>32.291666666666671</v>
      </c>
      <c r="K12" s="31">
        <v>2.083333333333333</v>
      </c>
      <c r="L12" s="31">
        <v>1.5625</v>
      </c>
      <c r="M12" s="31">
        <v>0</v>
      </c>
      <c r="N12" s="42">
        <v>0</v>
      </c>
    </row>
    <row r="13" spans="1:14" ht="15" customHeight="1" x14ac:dyDescent="0.15">
      <c r="A13" s="1"/>
      <c r="B13" s="1"/>
      <c r="C13" s="59"/>
      <c r="D13" s="145"/>
      <c r="E13" s="146"/>
      <c r="F13" s="18"/>
      <c r="G13" s="133"/>
      <c r="H13" s="29">
        <v>192</v>
      </c>
      <c r="I13" s="47">
        <v>123</v>
      </c>
      <c r="J13" s="30">
        <v>62</v>
      </c>
      <c r="K13" s="30">
        <v>4</v>
      </c>
      <c r="L13" s="30">
        <v>3</v>
      </c>
      <c r="M13" s="30">
        <v>0</v>
      </c>
      <c r="N13" s="43">
        <v>0</v>
      </c>
    </row>
    <row r="14" spans="1:14" ht="15" customHeight="1" x14ac:dyDescent="0.15">
      <c r="A14" s="1"/>
      <c r="B14" s="1"/>
      <c r="C14" s="59"/>
      <c r="D14" s="145"/>
      <c r="E14" s="146"/>
      <c r="F14" s="19"/>
      <c r="G14" s="132" t="s">
        <v>54</v>
      </c>
      <c r="H14" s="27">
        <v>100</v>
      </c>
      <c r="I14" s="46">
        <v>67.073170731707322</v>
      </c>
      <c r="J14" s="31">
        <v>29.674796747967481</v>
      </c>
      <c r="K14" s="31">
        <v>1.6260162601626018</v>
      </c>
      <c r="L14" s="31">
        <v>0</v>
      </c>
      <c r="M14" s="31">
        <v>0.81300813008130091</v>
      </c>
      <c r="N14" s="42">
        <v>0.81300813008130091</v>
      </c>
    </row>
    <row r="15" spans="1:14" ht="15" customHeight="1" x14ac:dyDescent="0.15">
      <c r="A15" s="1"/>
      <c r="B15" s="1"/>
      <c r="C15" s="59"/>
      <c r="D15" s="147"/>
      <c r="E15" s="148"/>
      <c r="F15" s="23"/>
      <c r="G15" s="134"/>
      <c r="H15" s="32">
        <v>246</v>
      </c>
      <c r="I15" s="45">
        <v>165</v>
      </c>
      <c r="J15" s="33">
        <v>73</v>
      </c>
      <c r="K15" s="33">
        <v>4</v>
      </c>
      <c r="L15" s="33">
        <v>0</v>
      </c>
      <c r="M15" s="33">
        <v>2</v>
      </c>
      <c r="N15" s="41">
        <v>2</v>
      </c>
    </row>
    <row r="16" spans="1:14" ht="6" customHeight="1" x14ac:dyDescent="0.15">
      <c r="A16" s="1"/>
      <c r="B16" s="1"/>
      <c r="C16" s="59"/>
      <c r="D16" s="11"/>
      <c r="E16" s="11"/>
      <c r="G16" s="12"/>
      <c r="H16" s="13"/>
      <c r="I16" s="13"/>
      <c r="J16" s="13"/>
      <c r="K16" s="13"/>
      <c r="L16" s="13"/>
      <c r="M16" s="13"/>
      <c r="N16" s="13"/>
    </row>
    <row r="17" spans="1:14" ht="21" customHeight="1" x14ac:dyDescent="0.15">
      <c r="A17" s="1"/>
      <c r="B17" s="1"/>
      <c r="C17" s="77" t="s">
        <v>313</v>
      </c>
    </row>
    <row r="18" spans="1:14" ht="15" customHeight="1" x14ac:dyDescent="0.15">
      <c r="A18" s="1"/>
      <c r="B18" s="1"/>
      <c r="C18" s="59"/>
      <c r="D18" s="2" t="s">
        <v>330</v>
      </c>
      <c r="E18" s="3"/>
      <c r="F18" s="3"/>
      <c r="G18" s="3"/>
      <c r="H18" s="4"/>
      <c r="I18" s="4">
        <v>1</v>
      </c>
      <c r="J18" s="5">
        <v>2</v>
      </c>
      <c r="K18" s="5">
        <v>3</v>
      </c>
      <c r="L18" s="5">
        <v>4</v>
      </c>
      <c r="M18" s="5">
        <v>5</v>
      </c>
      <c r="N18" s="6">
        <v>6</v>
      </c>
    </row>
    <row r="19" spans="1:14" ht="45" customHeight="1" x14ac:dyDescent="0.15">
      <c r="A19" s="1"/>
      <c r="B19" s="1"/>
      <c r="C19" s="59"/>
      <c r="D19" s="21"/>
      <c r="E19" s="22"/>
      <c r="F19" s="22"/>
      <c r="G19" s="22"/>
      <c r="H19" s="20" t="s">
        <v>58</v>
      </c>
      <c r="I19" s="7" t="s">
        <v>89</v>
      </c>
      <c r="J19" s="8" t="s">
        <v>47</v>
      </c>
      <c r="K19" s="8" t="s">
        <v>48</v>
      </c>
      <c r="L19" s="8" t="s">
        <v>49</v>
      </c>
      <c r="M19" s="8" t="s">
        <v>31</v>
      </c>
      <c r="N19" s="9" t="s">
        <v>79</v>
      </c>
    </row>
    <row r="20" spans="1:14" ht="15" customHeight="1" x14ac:dyDescent="0.15">
      <c r="A20" s="1"/>
      <c r="B20" s="1"/>
      <c r="C20" s="59"/>
      <c r="D20" s="17"/>
      <c r="E20" s="10"/>
      <c r="F20" s="10"/>
      <c r="G20" s="94" t="s">
        <v>58</v>
      </c>
      <c r="H20" s="25">
        <v>100</v>
      </c>
      <c r="I20" s="44">
        <v>66.52267818574515</v>
      </c>
      <c r="J20" s="26">
        <v>29.805615550755938</v>
      </c>
      <c r="K20" s="26">
        <v>1.9438444924406046</v>
      </c>
      <c r="L20" s="26">
        <v>0.43196544276457888</v>
      </c>
      <c r="M20" s="26">
        <v>0.71994240460763137</v>
      </c>
      <c r="N20" s="40">
        <v>0.5759539236861051</v>
      </c>
    </row>
    <row r="21" spans="1:14" ht="15" customHeight="1" x14ac:dyDescent="0.15">
      <c r="A21" s="1"/>
      <c r="B21" s="1"/>
      <c r="C21" s="59"/>
      <c r="D21" s="23"/>
      <c r="E21" s="24"/>
      <c r="F21" s="24"/>
      <c r="G21" s="95"/>
      <c r="H21" s="32">
        <v>1389</v>
      </c>
      <c r="I21" s="45">
        <v>924</v>
      </c>
      <c r="J21" s="33">
        <v>414</v>
      </c>
      <c r="K21" s="33">
        <v>27</v>
      </c>
      <c r="L21" s="33">
        <v>6</v>
      </c>
      <c r="M21" s="33">
        <v>10</v>
      </c>
      <c r="N21" s="41">
        <v>8</v>
      </c>
    </row>
    <row r="22" spans="1:14" ht="15" customHeight="1" x14ac:dyDescent="0.15">
      <c r="A22" s="1"/>
      <c r="B22" s="1"/>
      <c r="C22" s="59"/>
      <c r="D22" s="143" t="s">
        <v>55</v>
      </c>
      <c r="E22" s="144"/>
      <c r="F22" s="17"/>
      <c r="G22" s="135" t="s">
        <v>65</v>
      </c>
      <c r="H22" s="25">
        <v>100</v>
      </c>
      <c r="I22" s="44">
        <v>71.428571428571431</v>
      </c>
      <c r="J22" s="26">
        <v>14.285714285714285</v>
      </c>
      <c r="K22" s="26">
        <v>14.285714285714285</v>
      </c>
      <c r="L22" s="26">
        <v>0</v>
      </c>
      <c r="M22" s="26">
        <v>0</v>
      </c>
      <c r="N22" s="40">
        <v>0</v>
      </c>
    </row>
    <row r="23" spans="1:14" ht="15" customHeight="1" x14ac:dyDescent="0.15">
      <c r="A23" s="1"/>
      <c r="B23" s="1"/>
      <c r="C23" s="59"/>
      <c r="D23" s="145"/>
      <c r="E23" s="146"/>
      <c r="F23" s="18"/>
      <c r="G23" s="133"/>
      <c r="H23" s="29">
        <v>7</v>
      </c>
      <c r="I23" s="47">
        <v>5</v>
      </c>
      <c r="J23" s="30">
        <v>1</v>
      </c>
      <c r="K23" s="30">
        <v>1</v>
      </c>
      <c r="L23" s="30">
        <v>0</v>
      </c>
      <c r="M23" s="30">
        <v>0</v>
      </c>
      <c r="N23" s="43">
        <v>0</v>
      </c>
    </row>
    <row r="24" spans="1:14" ht="15" customHeight="1" x14ac:dyDescent="0.15">
      <c r="A24" s="1"/>
      <c r="B24" s="1"/>
      <c r="C24" s="59"/>
      <c r="D24" s="145"/>
      <c r="E24" s="146"/>
      <c r="F24" s="19"/>
      <c r="G24" s="132" t="s">
        <v>66</v>
      </c>
      <c r="H24" s="27">
        <v>100</v>
      </c>
      <c r="I24" s="46">
        <v>66.292134831460672</v>
      </c>
      <c r="J24" s="31">
        <v>30.337078651685395</v>
      </c>
      <c r="K24" s="31">
        <v>1.1235955056179776</v>
      </c>
      <c r="L24" s="31">
        <v>0</v>
      </c>
      <c r="M24" s="31">
        <v>1.1235955056179776</v>
      </c>
      <c r="N24" s="42">
        <v>1.1235955056179776</v>
      </c>
    </row>
    <row r="25" spans="1:14" ht="15" customHeight="1" x14ac:dyDescent="0.15">
      <c r="A25" s="1"/>
      <c r="B25" s="1"/>
      <c r="C25" s="59"/>
      <c r="D25" s="145"/>
      <c r="E25" s="146"/>
      <c r="F25" s="18"/>
      <c r="G25" s="133"/>
      <c r="H25" s="29">
        <v>89</v>
      </c>
      <c r="I25" s="47">
        <v>59</v>
      </c>
      <c r="J25" s="30">
        <v>27</v>
      </c>
      <c r="K25" s="30">
        <v>1</v>
      </c>
      <c r="L25" s="30">
        <v>0</v>
      </c>
      <c r="M25" s="30">
        <v>1</v>
      </c>
      <c r="N25" s="43">
        <v>1</v>
      </c>
    </row>
    <row r="26" spans="1:14" ht="15" customHeight="1" x14ac:dyDescent="0.15">
      <c r="A26" s="1"/>
      <c r="B26" s="1"/>
      <c r="C26" s="59"/>
      <c r="D26" s="145"/>
      <c r="E26" s="146"/>
      <c r="F26" s="19"/>
      <c r="G26" s="132" t="s">
        <v>67</v>
      </c>
      <c r="H26" s="27">
        <v>100</v>
      </c>
      <c r="I26" s="46">
        <v>68.571428571428569</v>
      </c>
      <c r="J26" s="31">
        <v>30</v>
      </c>
      <c r="K26" s="31">
        <v>0.7142857142857143</v>
      </c>
      <c r="L26" s="31">
        <v>0</v>
      </c>
      <c r="M26" s="31">
        <v>0.7142857142857143</v>
      </c>
      <c r="N26" s="42">
        <v>0</v>
      </c>
    </row>
    <row r="27" spans="1:14" ht="15" customHeight="1" x14ac:dyDescent="0.15">
      <c r="A27" s="1"/>
      <c r="B27" s="1"/>
      <c r="C27" s="59"/>
      <c r="D27" s="145"/>
      <c r="E27" s="146"/>
      <c r="F27" s="18"/>
      <c r="G27" s="133"/>
      <c r="H27" s="29">
        <v>140</v>
      </c>
      <c r="I27" s="47">
        <v>96</v>
      </c>
      <c r="J27" s="30">
        <v>42</v>
      </c>
      <c r="K27" s="30">
        <v>1</v>
      </c>
      <c r="L27" s="30">
        <v>0</v>
      </c>
      <c r="M27" s="30">
        <v>1</v>
      </c>
      <c r="N27" s="43">
        <v>0</v>
      </c>
    </row>
    <row r="28" spans="1:14" ht="15" customHeight="1" x14ac:dyDescent="0.15">
      <c r="A28" s="1"/>
      <c r="B28" s="1"/>
      <c r="C28" s="59"/>
      <c r="D28" s="145"/>
      <c r="E28" s="146"/>
      <c r="F28" s="19"/>
      <c r="G28" s="132" t="s">
        <v>68</v>
      </c>
      <c r="H28" s="27">
        <v>100</v>
      </c>
      <c r="I28" s="46">
        <v>67.179487179487168</v>
      </c>
      <c r="J28" s="31">
        <v>27.692307692307693</v>
      </c>
      <c r="K28" s="31">
        <v>1.5384615384615385</v>
      </c>
      <c r="L28" s="31">
        <v>1.5384615384615385</v>
      </c>
      <c r="M28" s="31">
        <v>0.51282051282051277</v>
      </c>
      <c r="N28" s="42">
        <v>1.5384615384615385</v>
      </c>
    </row>
    <row r="29" spans="1:14" ht="15" customHeight="1" x14ac:dyDescent="0.15">
      <c r="A29" s="1"/>
      <c r="B29" s="1"/>
      <c r="C29" s="59"/>
      <c r="D29" s="145"/>
      <c r="E29" s="146"/>
      <c r="F29" s="18"/>
      <c r="G29" s="133"/>
      <c r="H29" s="29">
        <v>195</v>
      </c>
      <c r="I29" s="47">
        <v>131</v>
      </c>
      <c r="J29" s="30">
        <v>54</v>
      </c>
      <c r="K29" s="30">
        <v>3</v>
      </c>
      <c r="L29" s="30">
        <v>3</v>
      </c>
      <c r="M29" s="30">
        <v>1</v>
      </c>
      <c r="N29" s="43">
        <v>3</v>
      </c>
    </row>
    <row r="30" spans="1:14" ht="15" customHeight="1" x14ac:dyDescent="0.15">
      <c r="A30" s="1"/>
      <c r="B30" s="1"/>
      <c r="C30" s="59"/>
      <c r="D30" s="145"/>
      <c r="E30" s="146"/>
      <c r="F30" s="19"/>
      <c r="G30" s="132" t="s">
        <v>69</v>
      </c>
      <c r="H30" s="27">
        <v>100</v>
      </c>
      <c r="I30" s="46">
        <v>62.173913043478258</v>
      </c>
      <c r="J30" s="31">
        <v>34.782608695652172</v>
      </c>
      <c r="K30" s="31">
        <v>1.7391304347826086</v>
      </c>
      <c r="L30" s="31">
        <v>0</v>
      </c>
      <c r="M30" s="31">
        <v>0.86956521739130432</v>
      </c>
      <c r="N30" s="42">
        <v>0.43478260869565216</v>
      </c>
    </row>
    <row r="31" spans="1:14" ht="15" customHeight="1" x14ac:dyDescent="0.15">
      <c r="A31" s="1"/>
      <c r="B31" s="1"/>
      <c r="C31" s="59"/>
      <c r="D31" s="145"/>
      <c r="E31" s="146"/>
      <c r="F31" s="18"/>
      <c r="G31" s="133"/>
      <c r="H31" s="29">
        <v>230</v>
      </c>
      <c r="I31" s="47">
        <v>143</v>
      </c>
      <c r="J31" s="30">
        <v>80</v>
      </c>
      <c r="K31" s="30">
        <v>4</v>
      </c>
      <c r="L31" s="30">
        <v>0</v>
      </c>
      <c r="M31" s="30">
        <v>2</v>
      </c>
      <c r="N31" s="43">
        <v>1</v>
      </c>
    </row>
    <row r="32" spans="1:14" ht="15" customHeight="1" x14ac:dyDescent="0.15">
      <c r="A32" s="1"/>
      <c r="B32" s="1"/>
      <c r="C32" s="59"/>
      <c r="D32" s="145"/>
      <c r="E32" s="146"/>
      <c r="F32" s="19"/>
      <c r="G32" s="132" t="s">
        <v>70</v>
      </c>
      <c r="H32" s="27">
        <v>100</v>
      </c>
      <c r="I32" s="46">
        <v>67.307692307692307</v>
      </c>
      <c r="J32" s="31">
        <v>28.846153846153843</v>
      </c>
      <c r="K32" s="31">
        <v>2.3351648351648353</v>
      </c>
      <c r="L32" s="31">
        <v>0.41208791208791212</v>
      </c>
      <c r="M32" s="31">
        <v>0.68681318681318682</v>
      </c>
      <c r="N32" s="42">
        <v>0.41208791208791212</v>
      </c>
    </row>
    <row r="33" spans="1:14" ht="15" customHeight="1" x14ac:dyDescent="0.15">
      <c r="A33" s="1"/>
      <c r="B33" s="1"/>
      <c r="C33" s="59"/>
      <c r="D33" s="147"/>
      <c r="E33" s="148"/>
      <c r="F33" s="23"/>
      <c r="G33" s="134"/>
      <c r="H33" s="32">
        <v>728</v>
      </c>
      <c r="I33" s="45">
        <v>490</v>
      </c>
      <c r="J33" s="33">
        <v>210</v>
      </c>
      <c r="K33" s="33">
        <v>17</v>
      </c>
      <c r="L33" s="33">
        <v>3</v>
      </c>
      <c r="M33" s="33">
        <v>5</v>
      </c>
      <c r="N33" s="41">
        <v>3</v>
      </c>
    </row>
    <row r="34" spans="1:14" ht="6" customHeight="1" x14ac:dyDescent="0.15">
      <c r="A34" s="1"/>
      <c r="B34" s="1"/>
      <c r="C34" s="59"/>
      <c r="D34" s="11"/>
      <c r="E34" s="11"/>
      <c r="G34" s="12"/>
      <c r="H34" s="13"/>
      <c r="I34" s="13"/>
      <c r="J34" s="13"/>
      <c r="K34" s="13"/>
      <c r="L34" s="13"/>
      <c r="M34" s="13"/>
      <c r="N34" s="13"/>
    </row>
    <row r="35" spans="1:14" ht="21" customHeight="1" x14ac:dyDescent="0.15">
      <c r="A35" s="1"/>
      <c r="B35" s="1"/>
      <c r="C35" s="77" t="s">
        <v>314</v>
      </c>
    </row>
    <row r="36" spans="1:14" ht="15" customHeight="1" x14ac:dyDescent="0.15">
      <c r="A36" s="1"/>
      <c r="B36" s="1"/>
      <c r="C36" s="59"/>
      <c r="D36" s="2" t="s">
        <v>330</v>
      </c>
      <c r="E36" s="3"/>
      <c r="F36" s="3"/>
      <c r="G36" s="3"/>
      <c r="H36" s="4"/>
      <c r="I36" s="4">
        <v>1</v>
      </c>
      <c r="J36" s="5">
        <v>2</v>
      </c>
      <c r="K36" s="5">
        <v>3</v>
      </c>
      <c r="L36" s="5">
        <v>4</v>
      </c>
      <c r="M36" s="5">
        <v>5</v>
      </c>
      <c r="N36" s="6">
        <v>6</v>
      </c>
    </row>
    <row r="37" spans="1:14" ht="45" customHeight="1" x14ac:dyDescent="0.15">
      <c r="A37" s="1"/>
      <c r="B37" s="1"/>
      <c r="C37" s="59"/>
      <c r="D37" s="21"/>
      <c r="E37" s="22"/>
      <c r="F37" s="22"/>
      <c r="G37" s="22"/>
      <c r="H37" s="20" t="s">
        <v>58</v>
      </c>
      <c r="I37" s="7" t="s">
        <v>90</v>
      </c>
      <c r="J37" s="8" t="s">
        <v>47</v>
      </c>
      <c r="K37" s="8" t="s">
        <v>48</v>
      </c>
      <c r="L37" s="8" t="s">
        <v>49</v>
      </c>
      <c r="M37" s="8" t="s">
        <v>31</v>
      </c>
      <c r="N37" s="9" t="s">
        <v>79</v>
      </c>
    </row>
    <row r="38" spans="1:14" ht="15" customHeight="1" x14ac:dyDescent="0.15">
      <c r="A38" s="1"/>
      <c r="B38" s="1"/>
      <c r="C38" s="59"/>
      <c r="D38" s="17"/>
      <c r="E38" s="10"/>
      <c r="F38" s="10"/>
      <c r="G38" s="94" t="s">
        <v>58</v>
      </c>
      <c r="H38" s="25">
        <v>100</v>
      </c>
      <c r="I38" s="44">
        <v>66.52267818574515</v>
      </c>
      <c r="J38" s="26">
        <v>29.805615550755938</v>
      </c>
      <c r="K38" s="26">
        <v>1.9438444924406046</v>
      </c>
      <c r="L38" s="26">
        <v>0.43196544276457888</v>
      </c>
      <c r="M38" s="26">
        <v>0.71994240460763137</v>
      </c>
      <c r="N38" s="40">
        <v>0.5759539236861051</v>
      </c>
    </row>
    <row r="39" spans="1:14" ht="15" customHeight="1" x14ac:dyDescent="0.15">
      <c r="A39" s="1"/>
      <c r="B39" s="1"/>
      <c r="C39" s="59"/>
      <c r="D39" s="23"/>
      <c r="E39" s="24"/>
      <c r="F39" s="24"/>
      <c r="G39" s="95"/>
      <c r="H39" s="32">
        <v>1389</v>
      </c>
      <c r="I39" s="45">
        <v>924</v>
      </c>
      <c r="J39" s="33">
        <v>414</v>
      </c>
      <c r="K39" s="33">
        <v>27</v>
      </c>
      <c r="L39" s="33">
        <v>6</v>
      </c>
      <c r="M39" s="33">
        <v>10</v>
      </c>
      <c r="N39" s="41">
        <v>8</v>
      </c>
    </row>
    <row r="40" spans="1:14" ht="15" customHeight="1" x14ac:dyDescent="0.15">
      <c r="A40" s="1"/>
      <c r="B40" s="1"/>
      <c r="C40" s="59"/>
      <c r="D40" s="98" t="s">
        <v>182</v>
      </c>
      <c r="E40" s="106"/>
      <c r="F40" s="17"/>
      <c r="G40" s="135" t="s">
        <v>76</v>
      </c>
      <c r="H40" s="25">
        <v>100</v>
      </c>
      <c r="I40" s="44">
        <v>65.406162464985997</v>
      </c>
      <c r="J40" s="26">
        <v>29.971988795518207</v>
      </c>
      <c r="K40" s="26">
        <v>2.2408963585434174</v>
      </c>
      <c r="L40" s="26">
        <v>0.70028011204481799</v>
      </c>
      <c r="M40" s="26">
        <v>0.84033613445378152</v>
      </c>
      <c r="N40" s="40">
        <v>0.84033613445378152</v>
      </c>
    </row>
    <row r="41" spans="1:14" ht="15" customHeight="1" x14ac:dyDescent="0.15">
      <c r="A41" s="1"/>
      <c r="B41" s="1"/>
      <c r="C41" s="59"/>
      <c r="D41" s="107"/>
      <c r="E41" s="108"/>
      <c r="F41" s="18"/>
      <c r="G41" s="133"/>
      <c r="H41" s="29">
        <v>714</v>
      </c>
      <c r="I41" s="47">
        <v>467</v>
      </c>
      <c r="J41" s="30">
        <v>214</v>
      </c>
      <c r="K41" s="30">
        <v>16</v>
      </c>
      <c r="L41" s="30">
        <v>5</v>
      </c>
      <c r="M41" s="30">
        <v>6</v>
      </c>
      <c r="N41" s="43">
        <v>6</v>
      </c>
    </row>
    <row r="42" spans="1:14" ht="15" customHeight="1" x14ac:dyDescent="0.15">
      <c r="A42" s="1"/>
      <c r="B42" s="1"/>
      <c r="C42" s="59"/>
      <c r="D42" s="107"/>
      <c r="E42" s="108"/>
      <c r="F42" s="19"/>
      <c r="G42" s="132" t="s">
        <v>56</v>
      </c>
      <c r="H42" s="27">
        <v>100</v>
      </c>
      <c r="I42" s="46">
        <v>67.703703703703695</v>
      </c>
      <c r="J42" s="31">
        <v>29.629629629629626</v>
      </c>
      <c r="K42" s="31">
        <v>1.6296296296296295</v>
      </c>
      <c r="L42" s="31">
        <v>0.14814814814814814</v>
      </c>
      <c r="M42" s="31">
        <v>0.59259259259259256</v>
      </c>
      <c r="N42" s="42">
        <v>0.29629629629629628</v>
      </c>
    </row>
    <row r="43" spans="1:14" ht="15" customHeight="1" x14ac:dyDescent="0.15">
      <c r="A43" s="1"/>
      <c r="B43" s="1"/>
      <c r="C43" s="59"/>
      <c r="D43" s="109"/>
      <c r="E43" s="110"/>
      <c r="F43" s="23"/>
      <c r="G43" s="134"/>
      <c r="H43" s="32">
        <v>675</v>
      </c>
      <c r="I43" s="45">
        <v>457</v>
      </c>
      <c r="J43" s="33">
        <v>200</v>
      </c>
      <c r="K43" s="33">
        <v>11</v>
      </c>
      <c r="L43" s="33">
        <v>1</v>
      </c>
      <c r="M43" s="33">
        <v>4</v>
      </c>
      <c r="N43" s="41">
        <v>2</v>
      </c>
    </row>
    <row r="44" spans="1:14" ht="6" customHeight="1" x14ac:dyDescent="0.15">
      <c r="A44" s="1"/>
      <c r="B44" s="1"/>
      <c r="C44" s="59"/>
      <c r="G44" s="12"/>
      <c r="H44" s="13"/>
      <c r="I44" s="13"/>
      <c r="J44" s="13"/>
      <c r="K44" s="13"/>
      <c r="L44" s="13"/>
      <c r="M44" s="13"/>
      <c r="N44" s="13"/>
    </row>
    <row r="45" spans="1:14" ht="21" customHeight="1" x14ac:dyDescent="0.15">
      <c r="A45" s="1"/>
      <c r="B45" s="1"/>
      <c r="C45" s="77" t="s">
        <v>315</v>
      </c>
    </row>
    <row r="46" spans="1:14" ht="15" customHeight="1" x14ac:dyDescent="0.15">
      <c r="A46" s="1"/>
      <c r="B46" s="1"/>
      <c r="C46" s="59"/>
      <c r="D46" s="2" t="s">
        <v>330</v>
      </c>
      <c r="E46" s="3"/>
      <c r="F46" s="3"/>
      <c r="G46" s="3"/>
      <c r="H46" s="4"/>
      <c r="I46" s="4">
        <v>1</v>
      </c>
      <c r="J46" s="5">
        <v>2</v>
      </c>
      <c r="K46" s="5">
        <v>3</v>
      </c>
      <c r="L46" s="5">
        <v>4</v>
      </c>
      <c r="M46" s="5">
        <v>5</v>
      </c>
      <c r="N46" s="6">
        <v>6</v>
      </c>
    </row>
    <row r="47" spans="1:14" ht="45" customHeight="1" x14ac:dyDescent="0.15">
      <c r="A47" s="1"/>
      <c r="B47" s="1"/>
      <c r="C47" s="59"/>
      <c r="D47" s="21"/>
      <c r="E47" s="22"/>
      <c r="F47" s="22"/>
      <c r="G47" s="22"/>
      <c r="H47" s="20" t="s">
        <v>58</v>
      </c>
      <c r="I47" s="7" t="s">
        <v>90</v>
      </c>
      <c r="J47" s="8" t="s">
        <v>47</v>
      </c>
      <c r="K47" s="8" t="s">
        <v>48</v>
      </c>
      <c r="L47" s="8" t="s">
        <v>49</v>
      </c>
      <c r="M47" s="8" t="s">
        <v>31</v>
      </c>
      <c r="N47" s="9" t="s">
        <v>79</v>
      </c>
    </row>
    <row r="48" spans="1:14" ht="15" customHeight="1" x14ac:dyDescent="0.15">
      <c r="A48" s="1"/>
      <c r="B48" s="1"/>
      <c r="C48" s="59"/>
      <c r="D48" s="17"/>
      <c r="E48" s="10"/>
      <c r="F48" s="10"/>
      <c r="G48" s="94" t="s">
        <v>58</v>
      </c>
      <c r="H48" s="25">
        <v>100</v>
      </c>
      <c r="I48" s="44">
        <v>66.52267818574515</v>
      </c>
      <c r="J48" s="26">
        <v>29.805615550755938</v>
      </c>
      <c r="K48" s="26">
        <v>1.9438444924406046</v>
      </c>
      <c r="L48" s="26">
        <v>0.43196544276457888</v>
      </c>
      <c r="M48" s="26">
        <v>0.71994240460763137</v>
      </c>
      <c r="N48" s="40">
        <v>0.5759539236861051</v>
      </c>
    </row>
    <row r="49" spans="1:14" ht="15" customHeight="1" x14ac:dyDescent="0.15">
      <c r="A49" s="1"/>
      <c r="B49" s="1"/>
      <c r="C49" s="59"/>
      <c r="D49" s="23"/>
      <c r="E49" s="24"/>
      <c r="F49" s="24"/>
      <c r="G49" s="95"/>
      <c r="H49" s="32">
        <v>1389</v>
      </c>
      <c r="I49" s="45">
        <v>924</v>
      </c>
      <c r="J49" s="33">
        <v>414</v>
      </c>
      <c r="K49" s="33">
        <v>27</v>
      </c>
      <c r="L49" s="33">
        <v>6</v>
      </c>
      <c r="M49" s="33">
        <v>10</v>
      </c>
      <c r="N49" s="41">
        <v>8</v>
      </c>
    </row>
    <row r="50" spans="1:14" ht="15" customHeight="1" x14ac:dyDescent="0.15">
      <c r="A50" s="1"/>
      <c r="B50" s="1"/>
      <c r="C50" s="59"/>
      <c r="D50" s="120" t="s">
        <v>316</v>
      </c>
      <c r="E50" s="121"/>
      <c r="F50" s="17"/>
      <c r="G50" s="135" t="s">
        <v>109</v>
      </c>
      <c r="H50" s="25">
        <v>100</v>
      </c>
      <c r="I50" s="44">
        <v>72.807881773399018</v>
      </c>
      <c r="J50" s="26">
        <v>24.926108374384238</v>
      </c>
      <c r="K50" s="26">
        <v>1.083743842364532</v>
      </c>
      <c r="L50" s="26">
        <v>0.39408866995073888</v>
      </c>
      <c r="M50" s="26">
        <v>0.29556650246305421</v>
      </c>
      <c r="N50" s="40">
        <v>0.49261083743842365</v>
      </c>
    </row>
    <row r="51" spans="1:14" ht="15" customHeight="1" x14ac:dyDescent="0.15">
      <c r="A51" s="1"/>
      <c r="B51" s="1"/>
      <c r="C51" s="59"/>
      <c r="D51" s="122"/>
      <c r="E51" s="123"/>
      <c r="F51" s="18"/>
      <c r="G51" s="133"/>
      <c r="H51" s="29">
        <v>1015</v>
      </c>
      <c r="I51" s="47">
        <v>739</v>
      </c>
      <c r="J51" s="30">
        <v>253</v>
      </c>
      <c r="K51" s="30">
        <v>11</v>
      </c>
      <c r="L51" s="30">
        <v>4</v>
      </c>
      <c r="M51" s="30">
        <v>3</v>
      </c>
      <c r="N51" s="43">
        <v>5</v>
      </c>
    </row>
    <row r="52" spans="1:14" ht="15" customHeight="1" x14ac:dyDescent="0.15">
      <c r="A52" s="1"/>
      <c r="B52" s="1"/>
      <c r="C52" s="59"/>
      <c r="D52" s="115" t="s">
        <v>3</v>
      </c>
      <c r="E52" s="116"/>
      <c r="F52" s="19"/>
      <c r="G52" s="132" t="s">
        <v>75</v>
      </c>
      <c r="H52" s="27">
        <v>100</v>
      </c>
      <c r="I52" s="46">
        <v>50.145772594752188</v>
      </c>
      <c r="J52" s="31">
        <v>43.731778425655975</v>
      </c>
      <c r="K52" s="31">
        <v>3.2069970845481048</v>
      </c>
      <c r="L52" s="31">
        <v>0.58309037900874638</v>
      </c>
      <c r="M52" s="31">
        <v>1.4577259475218658</v>
      </c>
      <c r="N52" s="42">
        <v>0.87463556851311952</v>
      </c>
    </row>
    <row r="53" spans="1:14" ht="15" customHeight="1" x14ac:dyDescent="0.15">
      <c r="A53" s="1"/>
      <c r="B53" s="1"/>
      <c r="C53" s="59"/>
      <c r="D53" s="115"/>
      <c r="E53" s="116"/>
      <c r="F53" s="18"/>
      <c r="G53" s="133"/>
      <c r="H53" s="29">
        <v>343</v>
      </c>
      <c r="I53" s="47">
        <v>172</v>
      </c>
      <c r="J53" s="30">
        <v>150</v>
      </c>
      <c r="K53" s="30">
        <v>11</v>
      </c>
      <c r="L53" s="30">
        <v>2</v>
      </c>
      <c r="M53" s="30">
        <v>5</v>
      </c>
      <c r="N53" s="43">
        <v>3</v>
      </c>
    </row>
    <row r="54" spans="1:14" ht="15" customHeight="1" x14ac:dyDescent="0.15">
      <c r="A54" s="1"/>
      <c r="B54" s="1"/>
      <c r="C54" s="59"/>
      <c r="D54" s="115"/>
      <c r="E54" s="116"/>
      <c r="F54" s="19"/>
      <c r="G54" s="132" t="s">
        <v>110</v>
      </c>
      <c r="H54" s="27">
        <v>100</v>
      </c>
      <c r="I54" s="46">
        <v>37.5</v>
      </c>
      <c r="J54" s="31">
        <v>33.333333333333329</v>
      </c>
      <c r="K54" s="31">
        <v>20.833333333333336</v>
      </c>
      <c r="L54" s="31">
        <v>0</v>
      </c>
      <c r="M54" s="31">
        <v>8.3333333333333321</v>
      </c>
      <c r="N54" s="42">
        <v>0</v>
      </c>
    </row>
    <row r="55" spans="1:14" ht="15" customHeight="1" x14ac:dyDescent="0.15">
      <c r="A55" s="1"/>
      <c r="B55" s="1"/>
      <c r="C55" s="59"/>
      <c r="D55" s="115"/>
      <c r="E55" s="116"/>
      <c r="F55" s="18"/>
      <c r="G55" s="133"/>
      <c r="H55" s="29">
        <v>24</v>
      </c>
      <c r="I55" s="47">
        <v>9</v>
      </c>
      <c r="J55" s="30">
        <v>8</v>
      </c>
      <c r="K55" s="30">
        <v>5</v>
      </c>
      <c r="L55" s="30">
        <v>0</v>
      </c>
      <c r="M55" s="30">
        <v>2</v>
      </c>
      <c r="N55" s="43">
        <v>0</v>
      </c>
    </row>
    <row r="56" spans="1:14" ht="15" customHeight="1" x14ac:dyDescent="0.15">
      <c r="A56" s="1"/>
      <c r="B56" s="1"/>
      <c r="C56" s="59"/>
      <c r="D56" s="115"/>
      <c r="E56" s="116"/>
      <c r="F56" s="19"/>
      <c r="G56" s="132" t="s">
        <v>79</v>
      </c>
      <c r="H56" s="27">
        <v>100</v>
      </c>
      <c r="I56" s="46">
        <v>57.142857142857139</v>
      </c>
      <c r="J56" s="31">
        <v>42.857142857142854</v>
      </c>
      <c r="K56" s="31">
        <v>0</v>
      </c>
      <c r="L56" s="31">
        <v>0</v>
      </c>
      <c r="M56" s="31">
        <v>0</v>
      </c>
      <c r="N56" s="42">
        <v>0</v>
      </c>
    </row>
    <row r="57" spans="1:14" ht="15" customHeight="1" x14ac:dyDescent="0.15">
      <c r="A57" s="1"/>
      <c r="B57" s="1"/>
      <c r="C57" s="59"/>
      <c r="D57" s="117"/>
      <c r="E57" s="118"/>
      <c r="F57" s="23"/>
      <c r="G57" s="134"/>
      <c r="H57" s="32">
        <v>7</v>
      </c>
      <c r="I57" s="45">
        <v>4</v>
      </c>
      <c r="J57" s="33">
        <v>3</v>
      </c>
      <c r="K57" s="33">
        <v>0</v>
      </c>
      <c r="L57" s="33">
        <v>0</v>
      </c>
      <c r="M57" s="33">
        <v>0</v>
      </c>
      <c r="N57" s="41">
        <v>0</v>
      </c>
    </row>
    <row r="58" spans="1:14" ht="6" customHeight="1" x14ac:dyDescent="0.15"/>
    <row r="59" spans="1:14" ht="21" customHeight="1" x14ac:dyDescent="0.15">
      <c r="A59" s="1"/>
      <c r="B59" s="1"/>
      <c r="C59" s="77" t="s">
        <v>317</v>
      </c>
    </row>
    <row r="60" spans="1:14" ht="15" customHeight="1" x14ac:dyDescent="0.15">
      <c r="A60" s="1"/>
      <c r="B60" s="1"/>
      <c r="C60" s="59"/>
      <c r="D60" s="2" t="s">
        <v>330</v>
      </c>
      <c r="E60" s="3"/>
      <c r="F60" s="3"/>
      <c r="G60" s="3"/>
      <c r="H60" s="4"/>
      <c r="I60" s="4">
        <v>1</v>
      </c>
      <c r="J60" s="5">
        <v>2</v>
      </c>
      <c r="K60" s="5">
        <v>3</v>
      </c>
      <c r="L60" s="5">
        <v>4</v>
      </c>
      <c r="M60" s="5">
        <v>5</v>
      </c>
      <c r="N60" s="6">
        <v>6</v>
      </c>
    </row>
    <row r="61" spans="1:14" ht="45" customHeight="1" x14ac:dyDescent="0.15">
      <c r="A61" s="1"/>
      <c r="B61" s="1"/>
      <c r="C61" s="59"/>
      <c r="D61" s="21"/>
      <c r="E61" s="22"/>
      <c r="F61" s="22"/>
      <c r="G61" s="22"/>
      <c r="H61" s="20" t="s">
        <v>58</v>
      </c>
      <c r="I61" s="7" t="s">
        <v>10</v>
      </c>
      <c r="J61" s="8" t="s">
        <v>47</v>
      </c>
      <c r="K61" s="8" t="s">
        <v>48</v>
      </c>
      <c r="L61" s="8" t="s">
        <v>49</v>
      </c>
      <c r="M61" s="8" t="s">
        <v>31</v>
      </c>
      <c r="N61" s="9" t="s">
        <v>79</v>
      </c>
    </row>
    <row r="62" spans="1:14" ht="15" customHeight="1" x14ac:dyDescent="0.15">
      <c r="A62" s="1"/>
      <c r="B62" s="1"/>
      <c r="C62" s="59"/>
      <c r="D62" s="17"/>
      <c r="E62" s="10"/>
      <c r="F62" s="10"/>
      <c r="G62" s="94" t="s">
        <v>58</v>
      </c>
      <c r="H62" s="25">
        <v>100</v>
      </c>
      <c r="I62" s="44">
        <v>66.52267818574515</v>
      </c>
      <c r="J62" s="26">
        <v>29.805615550755938</v>
      </c>
      <c r="K62" s="26">
        <v>1.9438444924406046</v>
      </c>
      <c r="L62" s="26">
        <v>0.43196544276457888</v>
      </c>
      <c r="M62" s="26">
        <v>0.71994240460763137</v>
      </c>
      <c r="N62" s="40">
        <v>0.5759539236861051</v>
      </c>
    </row>
    <row r="63" spans="1:14" ht="15" customHeight="1" x14ac:dyDescent="0.15">
      <c r="A63" s="1"/>
      <c r="B63" s="1"/>
      <c r="C63" s="59"/>
      <c r="D63" s="23"/>
      <c r="E63" s="24"/>
      <c r="F63" s="24"/>
      <c r="G63" s="95"/>
      <c r="H63" s="32">
        <v>1389</v>
      </c>
      <c r="I63" s="45">
        <v>924</v>
      </c>
      <c r="J63" s="33">
        <v>414</v>
      </c>
      <c r="K63" s="33">
        <v>27</v>
      </c>
      <c r="L63" s="33">
        <v>6</v>
      </c>
      <c r="M63" s="33">
        <v>10</v>
      </c>
      <c r="N63" s="41">
        <v>8</v>
      </c>
    </row>
    <row r="64" spans="1:14" ht="15" customHeight="1" x14ac:dyDescent="0.15">
      <c r="A64" s="1"/>
      <c r="B64" s="1"/>
      <c r="C64" s="59"/>
      <c r="D64" s="111" t="s">
        <v>107</v>
      </c>
      <c r="E64" s="112"/>
      <c r="F64" s="17"/>
      <c r="G64" s="135" t="s">
        <v>42</v>
      </c>
      <c r="H64" s="25">
        <v>100</v>
      </c>
      <c r="I64" s="44">
        <f t="shared" ref="I64:N64" si="1">I65/$H65*100</f>
        <v>70.636550308008211</v>
      </c>
      <c r="J64" s="26">
        <f t="shared" si="1"/>
        <v>26.386036960985628</v>
      </c>
      <c r="K64" s="26">
        <f t="shared" si="1"/>
        <v>1.4373716632443532</v>
      </c>
      <c r="L64" s="26">
        <f t="shared" si="1"/>
        <v>0.41067761806981523</v>
      </c>
      <c r="M64" s="26">
        <f t="shared" si="1"/>
        <v>0.41067761806981523</v>
      </c>
      <c r="N64" s="40">
        <f t="shared" si="1"/>
        <v>0.71868583162217659</v>
      </c>
    </row>
    <row r="65" spans="1:14" ht="15" customHeight="1" x14ac:dyDescent="0.15">
      <c r="A65" s="1"/>
      <c r="B65" s="1"/>
      <c r="C65" s="59"/>
      <c r="D65" s="113"/>
      <c r="E65" s="114"/>
      <c r="F65" s="18"/>
      <c r="G65" s="133"/>
      <c r="H65" s="29">
        <v>974</v>
      </c>
      <c r="I65" s="47">
        <v>688</v>
      </c>
      <c r="J65" s="30">
        <v>257</v>
      </c>
      <c r="K65" s="30">
        <v>14</v>
      </c>
      <c r="L65" s="30">
        <v>4</v>
      </c>
      <c r="M65" s="30">
        <v>4</v>
      </c>
      <c r="N65" s="43">
        <v>7</v>
      </c>
    </row>
    <row r="66" spans="1:14" ht="15" customHeight="1" x14ac:dyDescent="0.15">
      <c r="A66" s="1"/>
      <c r="B66" s="1"/>
      <c r="C66" s="59"/>
      <c r="D66" s="119" t="s">
        <v>163</v>
      </c>
      <c r="E66" s="116"/>
      <c r="F66" s="19"/>
      <c r="G66" s="132" t="s">
        <v>75</v>
      </c>
      <c r="H66" s="27">
        <v>100</v>
      </c>
      <c r="I66" s="46">
        <f t="shared" ref="I66:N66" si="2">I67/$H67*100</f>
        <v>56.460674157303373</v>
      </c>
      <c r="J66" s="31">
        <f t="shared" si="2"/>
        <v>39.044943820224717</v>
      </c>
      <c r="K66" s="31">
        <f t="shared" si="2"/>
        <v>2.2471910112359552</v>
      </c>
      <c r="L66" s="31">
        <f t="shared" si="2"/>
        <v>0.5617977528089888</v>
      </c>
      <c r="M66" s="31">
        <f t="shared" si="2"/>
        <v>1.4044943820224718</v>
      </c>
      <c r="N66" s="42">
        <f t="shared" si="2"/>
        <v>0.2808988764044944</v>
      </c>
    </row>
    <row r="67" spans="1:14" ht="15" customHeight="1" x14ac:dyDescent="0.15">
      <c r="A67" s="1"/>
      <c r="B67" s="1"/>
      <c r="C67" s="59"/>
      <c r="D67" s="115"/>
      <c r="E67" s="116"/>
      <c r="F67" s="18"/>
      <c r="G67" s="133"/>
      <c r="H67" s="29">
        <v>356</v>
      </c>
      <c r="I67" s="47">
        <v>201</v>
      </c>
      <c r="J67" s="30">
        <v>139</v>
      </c>
      <c r="K67" s="30">
        <v>8</v>
      </c>
      <c r="L67" s="30">
        <v>2</v>
      </c>
      <c r="M67" s="30">
        <v>5</v>
      </c>
      <c r="N67" s="43">
        <v>1</v>
      </c>
    </row>
    <row r="68" spans="1:14" ht="15" customHeight="1" x14ac:dyDescent="0.15">
      <c r="A68" s="1"/>
      <c r="B68" s="1"/>
      <c r="C68" s="59"/>
      <c r="D68" s="115"/>
      <c r="E68" s="116"/>
      <c r="F68" s="19"/>
      <c r="G68" s="132" t="s">
        <v>43</v>
      </c>
      <c r="H68" s="27">
        <v>100</v>
      </c>
      <c r="I68" s="46">
        <f t="shared" ref="I68:N68" si="3">I69/$H69*100</f>
        <v>60.377358490566039</v>
      </c>
      <c r="J68" s="31">
        <f t="shared" si="3"/>
        <v>28.30188679245283</v>
      </c>
      <c r="K68" s="31">
        <f t="shared" si="3"/>
        <v>9.433962264150944</v>
      </c>
      <c r="L68" s="31">
        <f t="shared" si="3"/>
        <v>0</v>
      </c>
      <c r="M68" s="31">
        <f t="shared" si="3"/>
        <v>1.8867924528301887</v>
      </c>
      <c r="N68" s="42">
        <f t="shared" si="3"/>
        <v>0</v>
      </c>
    </row>
    <row r="69" spans="1:14" ht="15" customHeight="1" x14ac:dyDescent="0.15">
      <c r="A69" s="1"/>
      <c r="B69" s="1"/>
      <c r="C69" s="59"/>
      <c r="D69" s="115"/>
      <c r="E69" s="116"/>
      <c r="F69" s="18"/>
      <c r="G69" s="133"/>
      <c r="H69" s="29">
        <v>53</v>
      </c>
      <c r="I69" s="47">
        <v>32</v>
      </c>
      <c r="J69" s="30">
        <v>15</v>
      </c>
      <c r="K69" s="30">
        <v>5</v>
      </c>
      <c r="L69" s="30">
        <v>0</v>
      </c>
      <c r="M69" s="30">
        <v>1</v>
      </c>
      <c r="N69" s="43">
        <v>0</v>
      </c>
    </row>
    <row r="70" spans="1:14" ht="15" customHeight="1" x14ac:dyDescent="0.15">
      <c r="A70" s="1"/>
      <c r="B70" s="1"/>
      <c r="C70" s="59"/>
      <c r="D70" s="115"/>
      <c r="E70" s="116"/>
      <c r="F70" s="19"/>
      <c r="G70" s="132" t="s">
        <v>79</v>
      </c>
      <c r="H70" s="27">
        <v>100</v>
      </c>
      <c r="I70" s="46">
        <f t="shared" ref="I70:N70" si="4">I71/$H71*100</f>
        <v>50</v>
      </c>
      <c r="J70" s="31">
        <f t="shared" si="4"/>
        <v>50</v>
      </c>
      <c r="K70" s="31">
        <f t="shared" si="4"/>
        <v>0</v>
      </c>
      <c r="L70" s="31">
        <f t="shared" si="4"/>
        <v>0</v>
      </c>
      <c r="M70" s="31">
        <f t="shared" si="4"/>
        <v>0</v>
      </c>
      <c r="N70" s="42">
        <f t="shared" si="4"/>
        <v>0</v>
      </c>
    </row>
    <row r="71" spans="1:14" ht="15" customHeight="1" x14ac:dyDescent="0.15">
      <c r="A71" s="1"/>
      <c r="B71" s="1"/>
      <c r="C71" s="59"/>
      <c r="D71" s="117"/>
      <c r="E71" s="118"/>
      <c r="F71" s="23"/>
      <c r="G71" s="134"/>
      <c r="H71" s="32">
        <v>6</v>
      </c>
      <c r="I71" s="45">
        <v>3</v>
      </c>
      <c r="J71" s="33">
        <v>3</v>
      </c>
      <c r="K71" s="33">
        <v>0</v>
      </c>
      <c r="L71" s="33">
        <v>0</v>
      </c>
      <c r="M71" s="33">
        <v>0</v>
      </c>
      <c r="N71" s="41">
        <v>0</v>
      </c>
    </row>
    <row r="72" spans="1:14" ht="6" customHeight="1" x14ac:dyDescent="0.15"/>
  </sheetData>
  <mergeCells count="33">
    <mergeCell ref="G42:G43"/>
    <mergeCell ref="G26:G27"/>
    <mergeCell ref="D6:E15"/>
    <mergeCell ref="D22:E33"/>
    <mergeCell ref="G20:G21"/>
    <mergeCell ref="G22:G23"/>
    <mergeCell ref="G40:G41"/>
    <mergeCell ref="G28:G29"/>
    <mergeCell ref="G30:G31"/>
    <mergeCell ref="G32:G33"/>
    <mergeCell ref="G24:G25"/>
    <mergeCell ref="G4:G5"/>
    <mergeCell ref="G6:G7"/>
    <mergeCell ref="G8:G9"/>
    <mergeCell ref="G14:G15"/>
    <mergeCell ref="G10:G11"/>
    <mergeCell ref="G12:G13"/>
    <mergeCell ref="G70:G71"/>
    <mergeCell ref="D64:E65"/>
    <mergeCell ref="D66:E71"/>
    <mergeCell ref="G64:G65"/>
    <mergeCell ref="G38:G39"/>
    <mergeCell ref="G66:G67"/>
    <mergeCell ref="G62:G63"/>
    <mergeCell ref="G54:G55"/>
    <mergeCell ref="G56:G57"/>
    <mergeCell ref="D50:E51"/>
    <mergeCell ref="D52:E57"/>
    <mergeCell ref="G48:G49"/>
    <mergeCell ref="G50:G51"/>
    <mergeCell ref="G52:G53"/>
    <mergeCell ref="G68:G69"/>
    <mergeCell ref="D40:E43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4">
    <tabColor indexed="45"/>
  </sheetPr>
  <dimension ref="B1:N60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20" width="1.625" style="1"/>
    <col min="21" max="21" width="1.625" style="1" customWidth="1"/>
    <col min="22" max="16384" width="1.625" style="1"/>
  </cols>
  <sheetData>
    <row r="1" spans="2:14" ht="21" customHeight="1" x14ac:dyDescent="0.15">
      <c r="B1" s="1"/>
      <c r="C1" s="77" t="s">
        <v>318</v>
      </c>
    </row>
    <row r="2" spans="2:14" ht="15" customHeight="1" x14ac:dyDescent="0.15">
      <c r="B2" s="1"/>
      <c r="C2" s="59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5">
        <v>4</v>
      </c>
      <c r="M2" s="5">
        <v>5</v>
      </c>
      <c r="N2" s="6">
        <v>6</v>
      </c>
    </row>
    <row r="3" spans="2:14" ht="45" customHeight="1" x14ac:dyDescent="0.15">
      <c r="B3" s="1"/>
      <c r="C3" s="59"/>
      <c r="D3" s="21"/>
      <c r="E3" s="22"/>
      <c r="F3" s="22"/>
      <c r="G3" s="22"/>
      <c r="H3" s="20" t="s">
        <v>58</v>
      </c>
      <c r="I3" s="7" t="s">
        <v>57</v>
      </c>
      <c r="J3" s="8" t="s">
        <v>47</v>
      </c>
      <c r="K3" s="8" t="s">
        <v>48</v>
      </c>
      <c r="L3" s="8" t="s">
        <v>49</v>
      </c>
      <c r="M3" s="8" t="s">
        <v>31</v>
      </c>
      <c r="N3" s="9" t="s">
        <v>79</v>
      </c>
    </row>
    <row r="4" spans="2:14" ht="15" customHeight="1" x14ac:dyDescent="0.15">
      <c r="B4" s="1"/>
      <c r="C4" s="59"/>
      <c r="D4" s="17"/>
      <c r="E4" s="10"/>
      <c r="F4" s="10"/>
      <c r="G4" s="94" t="s">
        <v>58</v>
      </c>
      <c r="H4" s="25">
        <v>100</v>
      </c>
      <c r="I4" s="44">
        <v>66.52267818574515</v>
      </c>
      <c r="J4" s="26">
        <v>29.805615550755938</v>
      </c>
      <c r="K4" s="26">
        <v>1.9438444924406046</v>
      </c>
      <c r="L4" s="26">
        <v>0.43196544276457888</v>
      </c>
      <c r="M4" s="26">
        <v>0.71994240460763137</v>
      </c>
      <c r="N4" s="40">
        <v>0.5759539236861051</v>
      </c>
    </row>
    <row r="5" spans="2:14" ht="15" customHeight="1" x14ac:dyDescent="0.15">
      <c r="B5" s="1"/>
      <c r="C5" s="59"/>
      <c r="D5" s="23"/>
      <c r="E5" s="24"/>
      <c r="F5" s="24"/>
      <c r="G5" s="95"/>
      <c r="H5" s="32">
        <v>1389</v>
      </c>
      <c r="I5" s="45">
        <v>924</v>
      </c>
      <c r="J5" s="33">
        <v>414</v>
      </c>
      <c r="K5" s="33">
        <v>27</v>
      </c>
      <c r="L5" s="33">
        <v>6</v>
      </c>
      <c r="M5" s="33">
        <v>10</v>
      </c>
      <c r="N5" s="41">
        <v>8</v>
      </c>
    </row>
    <row r="6" spans="2:14" ht="15" customHeight="1" x14ac:dyDescent="0.15">
      <c r="B6" s="1"/>
      <c r="C6" s="59"/>
      <c r="D6" s="111" t="s">
        <v>107</v>
      </c>
      <c r="E6" s="112"/>
      <c r="F6" s="17"/>
      <c r="G6" s="135" t="s">
        <v>42</v>
      </c>
      <c r="H6" s="25">
        <v>100</v>
      </c>
      <c r="I6" s="44">
        <f t="shared" ref="I6:N6" si="0">I7/$H7*100</f>
        <v>70.659722222222214</v>
      </c>
      <c r="J6" s="26">
        <f t="shared" si="0"/>
        <v>26.215277777777779</v>
      </c>
      <c r="K6" s="26">
        <f t="shared" si="0"/>
        <v>1.3888888888888888</v>
      </c>
      <c r="L6" s="26">
        <f t="shared" si="0"/>
        <v>0.34722222222222221</v>
      </c>
      <c r="M6" s="26">
        <f t="shared" si="0"/>
        <v>0.52083333333333326</v>
      </c>
      <c r="N6" s="40">
        <f t="shared" si="0"/>
        <v>0.86805555555555558</v>
      </c>
    </row>
    <row r="7" spans="2:14" ht="15" customHeight="1" x14ac:dyDescent="0.15">
      <c r="B7" s="1"/>
      <c r="C7" s="59"/>
      <c r="D7" s="113"/>
      <c r="E7" s="114"/>
      <c r="F7" s="18"/>
      <c r="G7" s="133"/>
      <c r="H7" s="29">
        <v>576</v>
      </c>
      <c r="I7" s="47">
        <v>407</v>
      </c>
      <c r="J7" s="30">
        <v>151</v>
      </c>
      <c r="K7" s="30">
        <v>8</v>
      </c>
      <c r="L7" s="30">
        <v>2</v>
      </c>
      <c r="M7" s="30">
        <v>3</v>
      </c>
      <c r="N7" s="43">
        <v>5</v>
      </c>
    </row>
    <row r="8" spans="2:14" ht="15" customHeight="1" x14ac:dyDescent="0.15">
      <c r="B8" s="1"/>
      <c r="C8" s="59"/>
      <c r="D8" s="119" t="s">
        <v>162</v>
      </c>
      <c r="E8" s="116"/>
      <c r="F8" s="19"/>
      <c r="G8" s="132" t="s">
        <v>75</v>
      </c>
      <c r="H8" s="27">
        <v>100</v>
      </c>
      <c r="I8" s="46">
        <f t="shared" ref="I8:N8" si="1">I9/$H9*100</f>
        <v>63.442622950819668</v>
      </c>
      <c r="J8" s="31">
        <f t="shared" si="1"/>
        <v>33.114754098360656</v>
      </c>
      <c r="K8" s="31">
        <f t="shared" si="1"/>
        <v>2.1311475409836063</v>
      </c>
      <c r="L8" s="31">
        <f t="shared" si="1"/>
        <v>0.16393442622950818</v>
      </c>
      <c r="M8" s="31">
        <f t="shared" si="1"/>
        <v>0.81967213114754101</v>
      </c>
      <c r="N8" s="42">
        <f t="shared" si="1"/>
        <v>0.32786885245901637</v>
      </c>
    </row>
    <row r="9" spans="2:14" ht="15" customHeight="1" x14ac:dyDescent="0.15">
      <c r="B9" s="1"/>
      <c r="C9" s="59"/>
      <c r="D9" s="115"/>
      <c r="E9" s="116"/>
      <c r="F9" s="18"/>
      <c r="G9" s="133"/>
      <c r="H9" s="29">
        <v>610</v>
      </c>
      <c r="I9" s="47">
        <v>387</v>
      </c>
      <c r="J9" s="30">
        <v>202</v>
      </c>
      <c r="K9" s="30">
        <v>13</v>
      </c>
      <c r="L9" s="30">
        <v>1</v>
      </c>
      <c r="M9" s="30">
        <v>5</v>
      </c>
      <c r="N9" s="43">
        <v>2</v>
      </c>
    </row>
    <row r="10" spans="2:14" ht="15" customHeight="1" x14ac:dyDescent="0.15">
      <c r="B10" s="1"/>
      <c r="C10" s="59"/>
      <c r="D10" s="115"/>
      <c r="E10" s="116"/>
      <c r="F10" s="19"/>
      <c r="G10" s="132" t="s">
        <v>43</v>
      </c>
      <c r="H10" s="27">
        <v>100</v>
      </c>
      <c r="I10" s="46">
        <f t="shared" ref="I10:N10" si="2">I11/$H11*100</f>
        <v>64.766839378238345</v>
      </c>
      <c r="J10" s="31">
        <f t="shared" si="2"/>
        <v>29.533678756476682</v>
      </c>
      <c r="K10" s="31">
        <f t="shared" si="2"/>
        <v>2.5906735751295336</v>
      </c>
      <c r="L10" s="31">
        <f t="shared" si="2"/>
        <v>1.5544041450777202</v>
      </c>
      <c r="M10" s="31">
        <f t="shared" si="2"/>
        <v>1.0362694300518136</v>
      </c>
      <c r="N10" s="42">
        <f t="shared" si="2"/>
        <v>0.5181347150259068</v>
      </c>
    </row>
    <row r="11" spans="2:14" ht="15" customHeight="1" x14ac:dyDescent="0.15">
      <c r="B11" s="1"/>
      <c r="C11" s="59"/>
      <c r="D11" s="115"/>
      <c r="E11" s="116"/>
      <c r="F11" s="18"/>
      <c r="G11" s="133"/>
      <c r="H11" s="29">
        <v>193</v>
      </c>
      <c r="I11" s="47">
        <v>125</v>
      </c>
      <c r="J11" s="30">
        <v>57</v>
      </c>
      <c r="K11" s="30">
        <v>5</v>
      </c>
      <c r="L11" s="30">
        <v>3</v>
      </c>
      <c r="M11" s="30">
        <v>2</v>
      </c>
      <c r="N11" s="43">
        <v>1</v>
      </c>
    </row>
    <row r="12" spans="2:14" ht="15" customHeight="1" x14ac:dyDescent="0.15">
      <c r="B12" s="1"/>
      <c r="C12" s="59"/>
      <c r="D12" s="115"/>
      <c r="E12" s="116"/>
      <c r="F12" s="19"/>
      <c r="G12" s="132" t="s">
        <v>79</v>
      </c>
      <c r="H12" s="27">
        <v>100</v>
      </c>
      <c r="I12" s="46">
        <f t="shared" ref="I12:N12" si="3">I13/$H13*100</f>
        <v>50</v>
      </c>
      <c r="J12" s="31">
        <f t="shared" si="3"/>
        <v>40</v>
      </c>
      <c r="K12" s="31">
        <f t="shared" si="3"/>
        <v>10</v>
      </c>
      <c r="L12" s="31">
        <f t="shared" si="3"/>
        <v>0</v>
      </c>
      <c r="M12" s="31">
        <f t="shared" si="3"/>
        <v>0</v>
      </c>
      <c r="N12" s="42">
        <f t="shared" si="3"/>
        <v>0</v>
      </c>
    </row>
    <row r="13" spans="2:14" ht="15" customHeight="1" x14ac:dyDescent="0.15">
      <c r="B13" s="1"/>
      <c r="C13" s="59"/>
      <c r="D13" s="117"/>
      <c r="E13" s="118"/>
      <c r="F13" s="23"/>
      <c r="G13" s="134"/>
      <c r="H13" s="32">
        <v>10</v>
      </c>
      <c r="I13" s="45">
        <v>5</v>
      </c>
      <c r="J13" s="33">
        <v>4</v>
      </c>
      <c r="K13" s="33">
        <v>1</v>
      </c>
      <c r="L13" s="33">
        <v>0</v>
      </c>
      <c r="M13" s="33">
        <v>0</v>
      </c>
      <c r="N13" s="41">
        <v>0</v>
      </c>
    </row>
    <row r="14" spans="2:14" ht="3" customHeight="1" x14ac:dyDescent="0.15">
      <c r="B14" s="1"/>
      <c r="C14" s="59"/>
      <c r="D14" s="14"/>
      <c r="E14" s="14"/>
      <c r="G14" s="12"/>
      <c r="H14" s="13"/>
      <c r="I14" s="13"/>
      <c r="J14" s="13"/>
      <c r="K14" s="13"/>
      <c r="L14" s="13"/>
      <c r="M14" s="13"/>
      <c r="N14" s="13"/>
    </row>
    <row r="15" spans="2:14" ht="21" customHeight="1" x14ac:dyDescent="0.15">
      <c r="B15" s="1"/>
      <c r="C15" s="77" t="s">
        <v>320</v>
      </c>
    </row>
    <row r="16" spans="2:14" ht="15" customHeight="1" x14ac:dyDescent="0.15">
      <c r="B16" s="1"/>
      <c r="C16" s="59"/>
      <c r="D16" s="2" t="s">
        <v>330</v>
      </c>
      <c r="E16" s="3"/>
      <c r="F16" s="3"/>
      <c r="G16" s="3"/>
      <c r="H16" s="4"/>
      <c r="I16" s="4">
        <v>1</v>
      </c>
      <c r="J16" s="5">
        <v>2</v>
      </c>
      <c r="K16" s="5">
        <v>3</v>
      </c>
      <c r="L16" s="5">
        <v>4</v>
      </c>
      <c r="M16" s="5">
        <v>5</v>
      </c>
      <c r="N16" s="6">
        <v>6</v>
      </c>
    </row>
    <row r="17" spans="2:14" ht="45" customHeight="1" x14ac:dyDescent="0.15">
      <c r="B17" s="1"/>
      <c r="C17" s="59"/>
      <c r="D17" s="21"/>
      <c r="E17" s="22"/>
      <c r="F17" s="22"/>
      <c r="G17" s="22"/>
      <c r="H17" s="20" t="s">
        <v>58</v>
      </c>
      <c r="I17" s="7" t="s">
        <v>91</v>
      </c>
      <c r="J17" s="8" t="s">
        <v>47</v>
      </c>
      <c r="K17" s="8" t="s">
        <v>48</v>
      </c>
      <c r="L17" s="8" t="s">
        <v>49</v>
      </c>
      <c r="M17" s="8" t="s">
        <v>31</v>
      </c>
      <c r="N17" s="9" t="s">
        <v>79</v>
      </c>
    </row>
    <row r="18" spans="2:14" ht="15" customHeight="1" x14ac:dyDescent="0.15">
      <c r="B18" s="1"/>
      <c r="C18" s="59"/>
      <c r="D18" s="17"/>
      <c r="E18" s="10"/>
      <c r="F18" s="10"/>
      <c r="G18" s="94" t="s">
        <v>58</v>
      </c>
      <c r="H18" s="25">
        <v>100</v>
      </c>
      <c r="I18" s="44">
        <v>66.52267818574515</v>
      </c>
      <c r="J18" s="26">
        <v>29.805615550755938</v>
      </c>
      <c r="K18" s="26">
        <v>1.9438444924406046</v>
      </c>
      <c r="L18" s="26">
        <v>0.43196544276457888</v>
      </c>
      <c r="M18" s="26">
        <v>0.71994240460763137</v>
      </c>
      <c r="N18" s="40">
        <v>0.5759539236861051</v>
      </c>
    </row>
    <row r="19" spans="2:14" ht="15" customHeight="1" x14ac:dyDescent="0.15">
      <c r="B19" s="1"/>
      <c r="C19" s="59"/>
      <c r="D19" s="23"/>
      <c r="E19" s="24"/>
      <c r="F19" s="24"/>
      <c r="G19" s="95"/>
      <c r="H19" s="32">
        <v>1389</v>
      </c>
      <c r="I19" s="45">
        <v>924</v>
      </c>
      <c r="J19" s="33">
        <v>414</v>
      </c>
      <c r="K19" s="33">
        <v>27</v>
      </c>
      <c r="L19" s="33">
        <v>6</v>
      </c>
      <c r="M19" s="33">
        <v>10</v>
      </c>
      <c r="N19" s="41">
        <v>8</v>
      </c>
    </row>
    <row r="20" spans="2:14" ht="15" customHeight="1" x14ac:dyDescent="0.15">
      <c r="B20" s="1"/>
      <c r="C20" s="59"/>
      <c r="D20" s="120" t="s">
        <v>263</v>
      </c>
      <c r="E20" s="121"/>
      <c r="F20" s="17"/>
      <c r="G20" s="135" t="s">
        <v>42</v>
      </c>
      <c r="H20" s="25">
        <v>100</v>
      </c>
      <c r="I20" s="44">
        <f t="shared" ref="I20:N20" si="4">I21/$H21*100</f>
        <v>68.164508758568161</v>
      </c>
      <c r="J20" s="26">
        <f t="shared" si="4"/>
        <v>28.789032749428788</v>
      </c>
      <c r="K20" s="26">
        <f t="shared" si="4"/>
        <v>1.4470677837014472</v>
      </c>
      <c r="L20" s="26">
        <f t="shared" si="4"/>
        <v>0.45696877380045697</v>
      </c>
      <c r="M20" s="26">
        <f t="shared" si="4"/>
        <v>0.53313023610053312</v>
      </c>
      <c r="N20" s="40">
        <f t="shared" si="4"/>
        <v>0.60929169840060926</v>
      </c>
    </row>
    <row r="21" spans="2:14" ht="15" customHeight="1" x14ac:dyDescent="0.15">
      <c r="B21" s="1"/>
      <c r="C21" s="59"/>
      <c r="D21" s="122"/>
      <c r="E21" s="123"/>
      <c r="F21" s="18"/>
      <c r="G21" s="133"/>
      <c r="H21" s="29">
        <v>1313</v>
      </c>
      <c r="I21" s="47">
        <v>895</v>
      </c>
      <c r="J21" s="30">
        <v>378</v>
      </c>
      <c r="K21" s="30">
        <v>19</v>
      </c>
      <c r="L21" s="30">
        <v>6</v>
      </c>
      <c r="M21" s="30">
        <v>7</v>
      </c>
      <c r="N21" s="43">
        <v>8</v>
      </c>
    </row>
    <row r="22" spans="2:14" ht="15" customHeight="1" x14ac:dyDescent="0.15">
      <c r="B22" s="1"/>
      <c r="C22" s="59"/>
      <c r="D22" s="119" t="s">
        <v>139</v>
      </c>
      <c r="E22" s="116"/>
      <c r="F22" s="19"/>
      <c r="G22" s="132" t="s">
        <v>75</v>
      </c>
      <c r="H22" s="27">
        <v>100</v>
      </c>
      <c r="I22" s="46">
        <f t="shared" ref="I22:N22" si="5">I23/$H23*100</f>
        <v>37.313432835820898</v>
      </c>
      <c r="J22" s="31">
        <f t="shared" si="5"/>
        <v>52.238805970149251</v>
      </c>
      <c r="K22" s="31">
        <f t="shared" si="5"/>
        <v>7.4626865671641784</v>
      </c>
      <c r="L22" s="31">
        <f t="shared" si="5"/>
        <v>0</v>
      </c>
      <c r="M22" s="31">
        <f t="shared" si="5"/>
        <v>2.9850746268656714</v>
      </c>
      <c r="N22" s="42">
        <f t="shared" si="5"/>
        <v>0</v>
      </c>
    </row>
    <row r="23" spans="2:14" ht="15" customHeight="1" x14ac:dyDescent="0.15">
      <c r="B23" s="1"/>
      <c r="C23" s="59"/>
      <c r="D23" s="115"/>
      <c r="E23" s="116"/>
      <c r="F23" s="18"/>
      <c r="G23" s="133"/>
      <c r="H23" s="29">
        <v>67</v>
      </c>
      <c r="I23" s="47">
        <v>25</v>
      </c>
      <c r="J23" s="30">
        <v>35</v>
      </c>
      <c r="K23" s="30">
        <v>5</v>
      </c>
      <c r="L23" s="30">
        <v>0</v>
      </c>
      <c r="M23" s="30">
        <v>2</v>
      </c>
      <c r="N23" s="43">
        <v>0</v>
      </c>
    </row>
    <row r="24" spans="2:14" ht="15" customHeight="1" x14ac:dyDescent="0.15">
      <c r="B24" s="1"/>
      <c r="C24" s="59"/>
      <c r="D24" s="115"/>
      <c r="E24" s="116"/>
      <c r="F24" s="19"/>
      <c r="G24" s="132" t="s">
        <v>43</v>
      </c>
      <c r="H24" s="27">
        <v>100</v>
      </c>
      <c r="I24" s="46">
        <f t="shared" ref="I24:N24" si="6">I25/$H25*100</f>
        <v>0</v>
      </c>
      <c r="J24" s="31">
        <f t="shared" si="6"/>
        <v>0</v>
      </c>
      <c r="K24" s="31">
        <f t="shared" si="6"/>
        <v>75</v>
      </c>
      <c r="L24" s="31">
        <f t="shared" si="6"/>
        <v>0</v>
      </c>
      <c r="M24" s="31">
        <f t="shared" si="6"/>
        <v>25</v>
      </c>
      <c r="N24" s="42">
        <f t="shared" si="6"/>
        <v>0</v>
      </c>
    </row>
    <row r="25" spans="2:14" ht="15" customHeight="1" x14ac:dyDescent="0.15">
      <c r="B25" s="1"/>
      <c r="C25" s="59"/>
      <c r="D25" s="115"/>
      <c r="E25" s="116"/>
      <c r="F25" s="18"/>
      <c r="G25" s="133"/>
      <c r="H25" s="29">
        <v>4</v>
      </c>
      <c r="I25" s="47">
        <v>0</v>
      </c>
      <c r="J25" s="30">
        <v>0</v>
      </c>
      <c r="K25" s="30">
        <v>3</v>
      </c>
      <c r="L25" s="30">
        <v>0</v>
      </c>
      <c r="M25" s="30">
        <v>1</v>
      </c>
      <c r="N25" s="43">
        <v>0</v>
      </c>
    </row>
    <row r="26" spans="2:14" ht="15" customHeight="1" x14ac:dyDescent="0.15">
      <c r="B26" s="1"/>
      <c r="C26" s="59"/>
      <c r="D26" s="115"/>
      <c r="E26" s="116"/>
      <c r="F26" s="19"/>
      <c r="G26" s="132" t="s">
        <v>79</v>
      </c>
      <c r="H26" s="27">
        <v>100</v>
      </c>
      <c r="I26" s="46">
        <f t="shared" ref="I26:N26" si="7">I27/$H27*100</f>
        <v>80</v>
      </c>
      <c r="J26" s="31">
        <f t="shared" si="7"/>
        <v>20</v>
      </c>
      <c r="K26" s="31">
        <f t="shared" si="7"/>
        <v>0</v>
      </c>
      <c r="L26" s="31">
        <f t="shared" si="7"/>
        <v>0</v>
      </c>
      <c r="M26" s="31">
        <f t="shared" si="7"/>
        <v>0</v>
      </c>
      <c r="N26" s="42">
        <f t="shared" si="7"/>
        <v>0</v>
      </c>
    </row>
    <row r="27" spans="2:14" ht="15" customHeight="1" x14ac:dyDescent="0.15">
      <c r="B27" s="1"/>
      <c r="C27" s="59"/>
      <c r="D27" s="117"/>
      <c r="E27" s="118"/>
      <c r="F27" s="23"/>
      <c r="G27" s="134"/>
      <c r="H27" s="32">
        <v>5</v>
      </c>
      <c r="I27" s="45">
        <v>4</v>
      </c>
      <c r="J27" s="33">
        <v>1</v>
      </c>
      <c r="K27" s="33">
        <v>0</v>
      </c>
      <c r="L27" s="33">
        <v>0</v>
      </c>
      <c r="M27" s="33">
        <v>0</v>
      </c>
      <c r="N27" s="41">
        <v>0</v>
      </c>
    </row>
    <row r="28" spans="2:14" ht="3" customHeight="1" x14ac:dyDescent="0.15">
      <c r="B28" s="1"/>
      <c r="C28" s="59"/>
      <c r="D28" s="14"/>
      <c r="E28" s="14"/>
      <c r="G28" s="12"/>
      <c r="H28" s="13"/>
      <c r="I28" s="13"/>
      <c r="J28" s="13"/>
      <c r="K28" s="13"/>
      <c r="L28" s="13"/>
      <c r="M28" s="13"/>
      <c r="N28" s="13"/>
    </row>
    <row r="29" spans="2:14" ht="21" customHeight="1" x14ac:dyDescent="0.15">
      <c r="B29" s="1"/>
      <c r="C29" s="77" t="s">
        <v>321</v>
      </c>
    </row>
    <row r="30" spans="2:14" ht="15" customHeight="1" x14ac:dyDescent="0.15">
      <c r="B30" s="1"/>
      <c r="C30" s="59"/>
      <c r="D30" s="2" t="s">
        <v>330</v>
      </c>
      <c r="E30" s="3"/>
      <c r="F30" s="3"/>
      <c r="G30" s="3"/>
      <c r="H30" s="4"/>
      <c r="I30" s="4">
        <v>1</v>
      </c>
      <c r="J30" s="5">
        <v>2</v>
      </c>
      <c r="K30" s="5">
        <v>3</v>
      </c>
      <c r="L30" s="5">
        <v>4</v>
      </c>
      <c r="M30" s="5">
        <v>5</v>
      </c>
      <c r="N30" s="6">
        <v>6</v>
      </c>
    </row>
    <row r="31" spans="2:14" ht="45" customHeight="1" x14ac:dyDescent="0.15">
      <c r="B31" s="1"/>
      <c r="C31" s="59"/>
      <c r="D31" s="21"/>
      <c r="E31" s="22"/>
      <c r="F31" s="22"/>
      <c r="G31" s="22"/>
      <c r="H31" s="20" t="s">
        <v>58</v>
      </c>
      <c r="I31" s="7" t="s">
        <v>57</v>
      </c>
      <c r="J31" s="8" t="s">
        <v>47</v>
      </c>
      <c r="K31" s="8" t="s">
        <v>48</v>
      </c>
      <c r="L31" s="8" t="s">
        <v>49</v>
      </c>
      <c r="M31" s="8" t="s">
        <v>31</v>
      </c>
      <c r="N31" s="9" t="s">
        <v>79</v>
      </c>
    </row>
    <row r="32" spans="2:14" ht="15" customHeight="1" x14ac:dyDescent="0.15">
      <c r="B32" s="1"/>
      <c r="C32" s="59"/>
      <c r="D32" s="17"/>
      <c r="E32" s="10"/>
      <c r="F32" s="10"/>
      <c r="G32" s="94" t="s">
        <v>58</v>
      </c>
      <c r="H32" s="25">
        <v>100</v>
      </c>
      <c r="I32" s="44">
        <v>66.52267818574515</v>
      </c>
      <c r="J32" s="26">
        <v>29.805615550755938</v>
      </c>
      <c r="K32" s="26">
        <v>1.9438444924406046</v>
      </c>
      <c r="L32" s="26">
        <v>0.43196544276457888</v>
      </c>
      <c r="M32" s="26">
        <v>0.71994240460763137</v>
      </c>
      <c r="N32" s="40">
        <v>0.5759539236861051</v>
      </c>
    </row>
    <row r="33" spans="2:14" ht="15" customHeight="1" x14ac:dyDescent="0.15">
      <c r="B33" s="1"/>
      <c r="C33" s="59"/>
      <c r="D33" s="23"/>
      <c r="E33" s="24"/>
      <c r="F33" s="24"/>
      <c r="G33" s="95"/>
      <c r="H33" s="32">
        <v>1389</v>
      </c>
      <c r="I33" s="45">
        <v>924</v>
      </c>
      <c r="J33" s="33">
        <v>414</v>
      </c>
      <c r="K33" s="33">
        <v>27</v>
      </c>
      <c r="L33" s="33">
        <v>6</v>
      </c>
      <c r="M33" s="33">
        <v>10</v>
      </c>
      <c r="N33" s="41">
        <v>8</v>
      </c>
    </row>
    <row r="34" spans="2:14" ht="15" customHeight="1" x14ac:dyDescent="0.15">
      <c r="B34" s="1"/>
      <c r="C34" s="59"/>
      <c r="D34" s="120" t="s">
        <v>71</v>
      </c>
      <c r="E34" s="121"/>
      <c r="F34" s="17"/>
      <c r="G34" s="135" t="s">
        <v>44</v>
      </c>
      <c r="H34" s="25">
        <v>100</v>
      </c>
      <c r="I34" s="44">
        <v>71.828521434820644</v>
      </c>
      <c r="J34" s="26">
        <v>26.334208223972006</v>
      </c>
      <c r="K34" s="26">
        <v>0.69991251093613305</v>
      </c>
      <c r="L34" s="26">
        <v>0.26246719160104987</v>
      </c>
      <c r="M34" s="26">
        <v>0.34995625546806652</v>
      </c>
      <c r="N34" s="40">
        <v>0.52493438320209973</v>
      </c>
    </row>
    <row r="35" spans="2:14" ht="15" customHeight="1" x14ac:dyDescent="0.15">
      <c r="B35" s="1"/>
      <c r="C35" s="59"/>
      <c r="D35" s="122"/>
      <c r="E35" s="123"/>
      <c r="F35" s="18"/>
      <c r="G35" s="133"/>
      <c r="H35" s="29">
        <v>1143</v>
      </c>
      <c r="I35" s="47">
        <v>821</v>
      </c>
      <c r="J35" s="30">
        <v>301</v>
      </c>
      <c r="K35" s="30">
        <v>8</v>
      </c>
      <c r="L35" s="30">
        <v>3</v>
      </c>
      <c r="M35" s="30">
        <v>4</v>
      </c>
      <c r="N35" s="43">
        <v>6</v>
      </c>
    </row>
    <row r="36" spans="2:14" ht="15" customHeight="1" x14ac:dyDescent="0.15">
      <c r="B36" s="1"/>
      <c r="C36" s="59"/>
      <c r="D36" s="115" t="s">
        <v>4</v>
      </c>
      <c r="E36" s="116"/>
      <c r="F36" s="19"/>
      <c r="G36" s="132" t="s">
        <v>75</v>
      </c>
      <c r="H36" s="27">
        <v>100</v>
      </c>
      <c r="I36" s="46">
        <v>40.639269406392692</v>
      </c>
      <c r="J36" s="31">
        <v>48.858447488584474</v>
      </c>
      <c r="K36" s="31">
        <v>6.3926940639269407</v>
      </c>
      <c r="L36" s="31">
        <v>1.3698630136986301</v>
      </c>
      <c r="M36" s="31">
        <v>1.8264840182648401</v>
      </c>
      <c r="N36" s="42">
        <v>0.91324200913242004</v>
      </c>
    </row>
    <row r="37" spans="2:14" ht="15" customHeight="1" x14ac:dyDescent="0.15">
      <c r="B37" s="1"/>
      <c r="C37" s="59"/>
      <c r="D37" s="115"/>
      <c r="E37" s="116"/>
      <c r="F37" s="18"/>
      <c r="G37" s="133"/>
      <c r="H37" s="29">
        <v>219</v>
      </c>
      <c r="I37" s="47">
        <v>89</v>
      </c>
      <c r="J37" s="30">
        <v>107</v>
      </c>
      <c r="K37" s="30">
        <v>14</v>
      </c>
      <c r="L37" s="30">
        <v>3</v>
      </c>
      <c r="M37" s="30">
        <v>4</v>
      </c>
      <c r="N37" s="43">
        <v>2</v>
      </c>
    </row>
    <row r="38" spans="2:14" ht="15" customHeight="1" x14ac:dyDescent="0.15">
      <c r="B38" s="1"/>
      <c r="C38" s="59"/>
      <c r="D38" s="115"/>
      <c r="E38" s="116"/>
      <c r="F38" s="19"/>
      <c r="G38" s="132" t="s">
        <v>45</v>
      </c>
      <c r="H38" s="27">
        <v>100</v>
      </c>
      <c r="I38" s="46">
        <v>42.857142857142854</v>
      </c>
      <c r="J38" s="31">
        <v>23.809523809523807</v>
      </c>
      <c r="K38" s="31">
        <v>23.809523809523807</v>
      </c>
      <c r="L38" s="31">
        <v>0</v>
      </c>
      <c r="M38" s="31">
        <v>9.5238095238095237</v>
      </c>
      <c r="N38" s="42">
        <v>0</v>
      </c>
    </row>
    <row r="39" spans="2:14" ht="15" customHeight="1" x14ac:dyDescent="0.15">
      <c r="B39" s="1"/>
      <c r="C39" s="59"/>
      <c r="D39" s="115"/>
      <c r="E39" s="116"/>
      <c r="F39" s="18"/>
      <c r="G39" s="133"/>
      <c r="H39" s="29">
        <v>21</v>
      </c>
      <c r="I39" s="47">
        <v>9</v>
      </c>
      <c r="J39" s="30">
        <v>5</v>
      </c>
      <c r="K39" s="30">
        <v>5</v>
      </c>
      <c r="L39" s="30">
        <v>0</v>
      </c>
      <c r="M39" s="30">
        <v>2</v>
      </c>
      <c r="N39" s="43">
        <v>0</v>
      </c>
    </row>
    <row r="40" spans="2:14" ht="15" customHeight="1" x14ac:dyDescent="0.15">
      <c r="B40" s="1"/>
      <c r="C40" s="59"/>
      <c r="D40" s="115"/>
      <c r="E40" s="116"/>
      <c r="F40" s="19"/>
      <c r="G40" s="132" t="s">
        <v>79</v>
      </c>
      <c r="H40" s="27">
        <v>100</v>
      </c>
      <c r="I40" s="46">
        <v>83.333333333333343</v>
      </c>
      <c r="J40" s="31">
        <v>16.666666666666664</v>
      </c>
      <c r="K40" s="31">
        <v>0</v>
      </c>
      <c r="L40" s="31">
        <v>0</v>
      </c>
      <c r="M40" s="31">
        <v>0</v>
      </c>
      <c r="N40" s="42">
        <v>0</v>
      </c>
    </row>
    <row r="41" spans="2:14" ht="15" customHeight="1" x14ac:dyDescent="0.15">
      <c r="B41" s="1"/>
      <c r="C41" s="59"/>
      <c r="D41" s="117"/>
      <c r="E41" s="118"/>
      <c r="F41" s="23"/>
      <c r="G41" s="134"/>
      <c r="H41" s="32">
        <v>6</v>
      </c>
      <c r="I41" s="45">
        <v>5</v>
      </c>
      <c r="J41" s="33">
        <v>1</v>
      </c>
      <c r="K41" s="33">
        <v>0</v>
      </c>
      <c r="L41" s="33">
        <v>0</v>
      </c>
      <c r="M41" s="33">
        <v>0</v>
      </c>
      <c r="N41" s="41">
        <v>0</v>
      </c>
    </row>
    <row r="42" spans="2:14" ht="3" customHeight="1" x14ac:dyDescent="0.15">
      <c r="B42" s="1"/>
      <c r="C42" s="59"/>
      <c r="D42" s="14"/>
      <c r="E42" s="14"/>
      <c r="G42" s="12"/>
      <c r="H42" s="13"/>
      <c r="I42" s="13"/>
      <c r="J42" s="13"/>
      <c r="K42" s="13"/>
      <c r="L42" s="13"/>
      <c r="M42" s="13"/>
      <c r="N42" s="13"/>
    </row>
    <row r="43" spans="2:14" ht="21" customHeight="1" x14ac:dyDescent="0.15">
      <c r="B43" s="1"/>
      <c r="C43" s="77" t="s">
        <v>322</v>
      </c>
    </row>
    <row r="44" spans="2:14" ht="15" customHeight="1" x14ac:dyDescent="0.15">
      <c r="B44" s="1"/>
      <c r="C44" s="59"/>
      <c r="D44" s="2" t="s">
        <v>330</v>
      </c>
      <c r="E44" s="3"/>
      <c r="F44" s="3"/>
      <c r="G44" s="3"/>
      <c r="H44" s="4"/>
      <c r="I44" s="4">
        <v>1</v>
      </c>
      <c r="J44" s="5">
        <v>2</v>
      </c>
      <c r="K44" s="5">
        <v>3</v>
      </c>
      <c r="L44" s="5">
        <v>4</v>
      </c>
      <c r="M44" s="5">
        <v>5</v>
      </c>
      <c r="N44" s="6">
        <v>6</v>
      </c>
    </row>
    <row r="45" spans="2:14" ht="45" customHeight="1" x14ac:dyDescent="0.15">
      <c r="B45" s="1"/>
      <c r="C45" s="59"/>
      <c r="D45" s="21"/>
      <c r="E45" s="22"/>
      <c r="F45" s="22"/>
      <c r="G45" s="22"/>
      <c r="H45" s="20" t="s">
        <v>58</v>
      </c>
      <c r="I45" s="7" t="s">
        <v>104</v>
      </c>
      <c r="J45" s="8" t="s">
        <v>47</v>
      </c>
      <c r="K45" s="8" t="s">
        <v>48</v>
      </c>
      <c r="L45" s="8" t="s">
        <v>49</v>
      </c>
      <c r="M45" s="8" t="s">
        <v>31</v>
      </c>
      <c r="N45" s="9" t="s">
        <v>79</v>
      </c>
    </row>
    <row r="46" spans="2:14" ht="15" customHeight="1" x14ac:dyDescent="0.15">
      <c r="B46" s="1"/>
      <c r="C46" s="59"/>
      <c r="D46" s="17"/>
      <c r="E46" s="10"/>
      <c r="F46" s="10"/>
      <c r="G46" s="94" t="s">
        <v>58</v>
      </c>
      <c r="H46" s="25">
        <v>100</v>
      </c>
      <c r="I46" s="44">
        <v>66.52267818574515</v>
      </c>
      <c r="J46" s="26">
        <v>29.805615550755938</v>
      </c>
      <c r="K46" s="26">
        <v>1.9438444924406046</v>
      </c>
      <c r="L46" s="26">
        <v>0.43196544276457888</v>
      </c>
      <c r="M46" s="26">
        <v>0.71994240460763137</v>
      </c>
      <c r="N46" s="40">
        <v>0.5759539236861051</v>
      </c>
    </row>
    <row r="47" spans="2:14" ht="15" customHeight="1" x14ac:dyDescent="0.15">
      <c r="B47" s="1"/>
      <c r="C47" s="59"/>
      <c r="D47" s="23"/>
      <c r="E47" s="24"/>
      <c r="F47" s="24"/>
      <c r="G47" s="95"/>
      <c r="H47" s="32">
        <v>1389</v>
      </c>
      <c r="I47" s="45">
        <v>924</v>
      </c>
      <c r="J47" s="33">
        <v>414</v>
      </c>
      <c r="K47" s="33">
        <v>27</v>
      </c>
      <c r="L47" s="33">
        <v>6</v>
      </c>
      <c r="M47" s="33">
        <v>10</v>
      </c>
      <c r="N47" s="41">
        <v>8</v>
      </c>
    </row>
    <row r="48" spans="2:14" ht="15" customHeight="1" x14ac:dyDescent="0.15">
      <c r="B48" s="1"/>
      <c r="C48" s="59"/>
      <c r="D48" s="111" t="s">
        <v>319</v>
      </c>
      <c r="E48" s="112"/>
      <c r="F48" s="17"/>
      <c r="G48" s="135" t="s">
        <v>32</v>
      </c>
      <c r="H48" s="25">
        <v>100</v>
      </c>
      <c r="I48" s="44">
        <v>93.236714975845416</v>
      </c>
      <c r="J48" s="26">
        <v>4.8309178743961354</v>
      </c>
      <c r="K48" s="26">
        <v>0.48309178743961351</v>
      </c>
      <c r="L48" s="26">
        <v>0.96618357487922701</v>
      </c>
      <c r="M48" s="26">
        <v>0</v>
      </c>
      <c r="N48" s="40">
        <v>0.48309178743961351</v>
      </c>
    </row>
    <row r="49" spans="2:14" ht="15" customHeight="1" x14ac:dyDescent="0.15">
      <c r="B49" s="1"/>
      <c r="C49" s="59"/>
      <c r="D49" s="113"/>
      <c r="E49" s="114"/>
      <c r="F49" s="18"/>
      <c r="G49" s="133"/>
      <c r="H49" s="29">
        <v>207</v>
      </c>
      <c r="I49" s="47">
        <v>193</v>
      </c>
      <c r="J49" s="30">
        <v>10</v>
      </c>
      <c r="K49" s="30">
        <v>1</v>
      </c>
      <c r="L49" s="30">
        <v>2</v>
      </c>
      <c r="M49" s="30">
        <v>0</v>
      </c>
      <c r="N49" s="43">
        <v>1</v>
      </c>
    </row>
    <row r="50" spans="2:14" ht="15" customHeight="1" x14ac:dyDescent="0.15">
      <c r="B50" s="1"/>
      <c r="C50" s="59"/>
      <c r="D50" s="115" t="s">
        <v>160</v>
      </c>
      <c r="E50" s="116"/>
      <c r="F50" s="19"/>
      <c r="G50" s="132" t="s">
        <v>33</v>
      </c>
      <c r="H50" s="27">
        <v>100</v>
      </c>
      <c r="I50" s="46">
        <v>72.144846796657376</v>
      </c>
      <c r="J50" s="31">
        <v>26.740947075208915</v>
      </c>
      <c r="K50" s="31">
        <v>1.1142061281337048</v>
      </c>
      <c r="L50" s="31">
        <v>0</v>
      </c>
      <c r="M50" s="31">
        <v>0</v>
      </c>
      <c r="N50" s="42">
        <v>0</v>
      </c>
    </row>
    <row r="51" spans="2:14" ht="15" customHeight="1" x14ac:dyDescent="0.15">
      <c r="B51" s="1"/>
      <c r="C51" s="59"/>
      <c r="D51" s="115"/>
      <c r="E51" s="116"/>
      <c r="F51" s="18"/>
      <c r="G51" s="133"/>
      <c r="H51" s="29">
        <v>359</v>
      </c>
      <c r="I51" s="47">
        <v>259</v>
      </c>
      <c r="J51" s="30">
        <v>96</v>
      </c>
      <c r="K51" s="30">
        <v>4</v>
      </c>
      <c r="L51" s="30">
        <v>0</v>
      </c>
      <c r="M51" s="30">
        <v>0</v>
      </c>
      <c r="N51" s="43">
        <v>0</v>
      </c>
    </row>
    <row r="52" spans="2:14" ht="15" customHeight="1" x14ac:dyDescent="0.15">
      <c r="B52" s="1"/>
      <c r="C52" s="59"/>
      <c r="D52" s="115"/>
      <c r="E52" s="116"/>
      <c r="F52" s="19"/>
      <c r="G52" s="132" t="s">
        <v>34</v>
      </c>
      <c r="H52" s="27">
        <v>100</v>
      </c>
      <c r="I52" s="46">
        <v>60.217983651226156</v>
      </c>
      <c r="J52" s="31">
        <v>37.057220708446863</v>
      </c>
      <c r="K52" s="31">
        <v>1.6348773841961852</v>
      </c>
      <c r="L52" s="31">
        <v>0</v>
      </c>
      <c r="M52" s="31">
        <v>0.54495912806539504</v>
      </c>
      <c r="N52" s="42">
        <v>0.54495912806539504</v>
      </c>
    </row>
    <row r="53" spans="2:14" ht="15" customHeight="1" x14ac:dyDescent="0.15">
      <c r="B53" s="1"/>
      <c r="C53" s="59"/>
      <c r="D53" s="115"/>
      <c r="E53" s="116"/>
      <c r="F53" s="18"/>
      <c r="G53" s="133"/>
      <c r="H53" s="29">
        <v>367</v>
      </c>
      <c r="I53" s="47">
        <v>221</v>
      </c>
      <c r="J53" s="30">
        <v>136</v>
      </c>
      <c r="K53" s="30">
        <v>6</v>
      </c>
      <c r="L53" s="30">
        <v>0</v>
      </c>
      <c r="M53" s="30">
        <v>2</v>
      </c>
      <c r="N53" s="43">
        <v>2</v>
      </c>
    </row>
    <row r="54" spans="2:14" ht="15" customHeight="1" x14ac:dyDescent="0.15">
      <c r="B54" s="1"/>
      <c r="C54" s="59"/>
      <c r="D54" s="115"/>
      <c r="E54" s="116"/>
      <c r="F54" s="19"/>
      <c r="G54" s="132" t="s">
        <v>35</v>
      </c>
      <c r="H54" s="27">
        <v>100</v>
      </c>
      <c r="I54" s="46">
        <v>45.962732919254655</v>
      </c>
      <c r="J54" s="31">
        <v>40.993788819875775</v>
      </c>
      <c r="K54" s="31">
        <v>6.8322981366459627</v>
      </c>
      <c r="L54" s="31">
        <v>1.8633540372670807</v>
      </c>
      <c r="M54" s="31">
        <v>3.1055900621118013</v>
      </c>
      <c r="N54" s="42">
        <v>1.2422360248447204</v>
      </c>
    </row>
    <row r="55" spans="2:14" ht="15" customHeight="1" x14ac:dyDescent="0.15">
      <c r="B55" s="1"/>
      <c r="C55" s="59"/>
      <c r="D55" s="115"/>
      <c r="E55" s="116"/>
      <c r="F55" s="18"/>
      <c r="G55" s="133"/>
      <c r="H55" s="29">
        <v>161</v>
      </c>
      <c r="I55" s="47">
        <v>74</v>
      </c>
      <c r="J55" s="30">
        <v>66</v>
      </c>
      <c r="K55" s="30">
        <v>11</v>
      </c>
      <c r="L55" s="30">
        <v>3</v>
      </c>
      <c r="M55" s="30">
        <v>5</v>
      </c>
      <c r="N55" s="43">
        <v>2</v>
      </c>
    </row>
    <row r="56" spans="2:14" ht="15" customHeight="1" x14ac:dyDescent="0.15">
      <c r="B56" s="1"/>
      <c r="C56" s="59"/>
      <c r="D56" s="115"/>
      <c r="E56" s="116"/>
      <c r="F56" s="19"/>
      <c r="G56" s="132" t="s">
        <v>36</v>
      </c>
      <c r="H56" s="27">
        <v>100</v>
      </c>
      <c r="I56" s="46">
        <v>59.589041095890416</v>
      </c>
      <c r="J56" s="31">
        <v>36.301369863013697</v>
      </c>
      <c r="K56" s="31">
        <v>1.7123287671232876</v>
      </c>
      <c r="L56" s="31">
        <v>0.34246575342465752</v>
      </c>
      <c r="M56" s="31">
        <v>1.0273972602739725</v>
      </c>
      <c r="N56" s="42">
        <v>1.0273972602739725</v>
      </c>
    </row>
    <row r="57" spans="2:14" ht="15" customHeight="1" x14ac:dyDescent="0.15">
      <c r="B57" s="1"/>
      <c r="C57" s="59"/>
      <c r="D57" s="115"/>
      <c r="E57" s="116"/>
      <c r="F57" s="18"/>
      <c r="G57" s="133"/>
      <c r="H57" s="29">
        <v>292</v>
      </c>
      <c r="I57" s="47">
        <v>174</v>
      </c>
      <c r="J57" s="30">
        <v>106</v>
      </c>
      <c r="K57" s="30">
        <v>5</v>
      </c>
      <c r="L57" s="30">
        <v>1</v>
      </c>
      <c r="M57" s="30">
        <v>3</v>
      </c>
      <c r="N57" s="43">
        <v>3</v>
      </c>
    </row>
    <row r="58" spans="2:14" ht="15" customHeight="1" x14ac:dyDescent="0.15">
      <c r="B58" s="1"/>
      <c r="C58" s="59"/>
      <c r="D58" s="115"/>
      <c r="E58" s="116"/>
      <c r="F58" s="19"/>
      <c r="G58" s="132" t="s">
        <v>79</v>
      </c>
      <c r="H58" s="27">
        <v>100</v>
      </c>
      <c r="I58" s="46">
        <v>100</v>
      </c>
      <c r="J58" s="31">
        <v>0</v>
      </c>
      <c r="K58" s="31">
        <v>0</v>
      </c>
      <c r="L58" s="31">
        <v>0</v>
      </c>
      <c r="M58" s="31">
        <v>0</v>
      </c>
      <c r="N58" s="42">
        <v>0</v>
      </c>
    </row>
    <row r="59" spans="2:14" ht="15" customHeight="1" x14ac:dyDescent="0.15">
      <c r="B59" s="1"/>
      <c r="C59" s="59"/>
      <c r="D59" s="149"/>
      <c r="E59" s="150"/>
      <c r="F59" s="23"/>
      <c r="G59" s="134"/>
      <c r="H59" s="32">
        <v>3</v>
      </c>
      <c r="I59" s="45">
        <v>3</v>
      </c>
      <c r="J59" s="33">
        <v>0</v>
      </c>
      <c r="K59" s="33">
        <v>0</v>
      </c>
      <c r="L59" s="33">
        <v>0</v>
      </c>
      <c r="M59" s="33">
        <v>0</v>
      </c>
      <c r="N59" s="41">
        <v>0</v>
      </c>
    </row>
    <row r="60" spans="2:14" ht="6" customHeight="1" x14ac:dyDescent="0.15">
      <c r="B60" s="1"/>
      <c r="C60" s="59"/>
    </row>
  </sheetData>
  <mergeCells count="31">
    <mergeCell ref="D6:E7"/>
    <mergeCell ref="D8:E13"/>
    <mergeCell ref="D20:E21"/>
    <mergeCell ref="G4:G5"/>
    <mergeCell ref="G6:G7"/>
    <mergeCell ref="G8:G9"/>
    <mergeCell ref="G10:G11"/>
    <mergeCell ref="G12:G13"/>
    <mergeCell ref="G18:G19"/>
    <mergeCell ref="G20:G21"/>
    <mergeCell ref="D22:E27"/>
    <mergeCell ref="D34:E35"/>
    <mergeCell ref="D36:E41"/>
    <mergeCell ref="G26:G27"/>
    <mergeCell ref="G32:G33"/>
    <mergeCell ref="G22:G23"/>
    <mergeCell ref="G24:G25"/>
    <mergeCell ref="G46:G47"/>
    <mergeCell ref="G56:G57"/>
    <mergeCell ref="G34:G35"/>
    <mergeCell ref="G36:G37"/>
    <mergeCell ref="G38:G39"/>
    <mergeCell ref="G40:G41"/>
    <mergeCell ref="G58:G59"/>
    <mergeCell ref="D48:E49"/>
    <mergeCell ref="D59:E59"/>
    <mergeCell ref="G48:G49"/>
    <mergeCell ref="G50:G51"/>
    <mergeCell ref="G52:G53"/>
    <mergeCell ref="G54:G55"/>
    <mergeCell ref="D50:E58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43">
    <tabColor indexed="45"/>
  </sheetPr>
  <dimension ref="B1:N12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8" width="1.625" style="1"/>
    <col min="19" max="19" width="1.625" style="1" customWidth="1"/>
    <col min="20" max="16384" width="1.625" style="1"/>
  </cols>
  <sheetData>
    <row r="1" spans="2:14" ht="24" customHeight="1" x14ac:dyDescent="0.15">
      <c r="B1" s="1"/>
      <c r="C1" s="57" t="s">
        <v>329</v>
      </c>
    </row>
    <row r="2" spans="2:14" ht="24" customHeight="1" x14ac:dyDescent="0.15">
      <c r="B2" s="1"/>
      <c r="C2" s="77" t="s">
        <v>323</v>
      </c>
    </row>
    <row r="3" spans="2:14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5">
        <v>3</v>
      </c>
      <c r="L3" s="5">
        <v>4</v>
      </c>
      <c r="M3" s="6">
        <v>5</v>
      </c>
      <c r="N3" s="54"/>
    </row>
    <row r="4" spans="2:14" ht="90" customHeight="1" x14ac:dyDescent="0.15">
      <c r="B4" s="1"/>
      <c r="C4" s="59"/>
      <c r="D4" s="21"/>
      <c r="E4" s="22"/>
      <c r="F4" s="22"/>
      <c r="G4" s="22"/>
      <c r="H4" s="20" t="s">
        <v>58</v>
      </c>
      <c r="I4" s="7" t="s">
        <v>141</v>
      </c>
      <c r="J4" s="8" t="s">
        <v>142</v>
      </c>
      <c r="K4" s="8" t="s">
        <v>331</v>
      </c>
      <c r="L4" s="8" t="s">
        <v>143</v>
      </c>
      <c r="M4" s="9" t="s">
        <v>79</v>
      </c>
      <c r="N4" s="55"/>
    </row>
    <row r="5" spans="2:14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44">
        <v>32.558139534883722</v>
      </c>
      <c r="J5" s="26">
        <v>11.627906976744185</v>
      </c>
      <c r="K5" s="26">
        <v>9.3023255813953494</v>
      </c>
      <c r="L5" s="26">
        <v>37.209302325581397</v>
      </c>
      <c r="M5" s="40">
        <v>13.953488372093023</v>
      </c>
      <c r="N5" s="56"/>
    </row>
    <row r="6" spans="2:14" ht="15" customHeight="1" x14ac:dyDescent="0.15">
      <c r="B6" s="1"/>
      <c r="C6" s="59"/>
      <c r="D6" s="23"/>
      <c r="E6" s="24"/>
      <c r="F6" s="24"/>
      <c r="G6" s="95"/>
      <c r="H6" s="32">
        <v>43</v>
      </c>
      <c r="I6" s="45">
        <v>14</v>
      </c>
      <c r="J6" s="33">
        <v>5</v>
      </c>
      <c r="K6" s="33">
        <v>4</v>
      </c>
      <c r="L6" s="33">
        <v>16</v>
      </c>
      <c r="M6" s="41">
        <v>6</v>
      </c>
      <c r="N6" s="39"/>
    </row>
    <row r="7" spans="2:14" ht="15" customHeight="1" x14ac:dyDescent="0.15">
      <c r="B7" s="1"/>
      <c r="C7" s="59"/>
      <c r="D7" s="111" t="s">
        <v>324</v>
      </c>
      <c r="E7" s="112"/>
      <c r="F7" s="17"/>
      <c r="G7" s="135" t="s">
        <v>145</v>
      </c>
      <c r="H7" s="25">
        <v>100</v>
      </c>
      <c r="I7" s="44">
        <v>25.925925925925924</v>
      </c>
      <c r="J7" s="26">
        <v>14.814814814814813</v>
      </c>
      <c r="K7" s="26">
        <v>11.111111111111111</v>
      </c>
      <c r="L7" s="26">
        <v>40.74074074074074</v>
      </c>
      <c r="M7" s="40">
        <v>14.814814814814813</v>
      </c>
      <c r="N7" s="56"/>
    </row>
    <row r="8" spans="2:14" ht="15" customHeight="1" x14ac:dyDescent="0.15">
      <c r="B8" s="1"/>
      <c r="C8" s="59"/>
      <c r="D8" s="113"/>
      <c r="E8" s="114"/>
      <c r="F8" s="18"/>
      <c r="G8" s="133"/>
      <c r="H8" s="29">
        <v>27</v>
      </c>
      <c r="I8" s="47">
        <v>7</v>
      </c>
      <c r="J8" s="30">
        <v>4</v>
      </c>
      <c r="K8" s="30">
        <v>3</v>
      </c>
      <c r="L8" s="30">
        <v>11</v>
      </c>
      <c r="M8" s="43">
        <v>4</v>
      </c>
      <c r="N8" s="39"/>
    </row>
    <row r="9" spans="2:14" ht="15" customHeight="1" x14ac:dyDescent="0.15">
      <c r="B9" s="1"/>
      <c r="C9" s="59"/>
      <c r="D9" s="115" t="s">
        <v>144</v>
      </c>
      <c r="E9" s="116"/>
      <c r="F9" s="19"/>
      <c r="G9" s="132" t="s">
        <v>146</v>
      </c>
      <c r="H9" s="27">
        <v>100</v>
      </c>
      <c r="I9" s="46">
        <v>50</v>
      </c>
      <c r="J9" s="31">
        <v>0</v>
      </c>
      <c r="K9" s="31">
        <v>0</v>
      </c>
      <c r="L9" s="31">
        <v>50</v>
      </c>
      <c r="M9" s="42">
        <v>0</v>
      </c>
      <c r="N9" s="56"/>
    </row>
    <row r="10" spans="2:14" ht="15" customHeight="1" x14ac:dyDescent="0.15">
      <c r="B10" s="1"/>
      <c r="C10" s="59"/>
      <c r="D10" s="115"/>
      <c r="E10" s="116"/>
      <c r="F10" s="18"/>
      <c r="G10" s="133"/>
      <c r="H10" s="29">
        <v>6</v>
      </c>
      <c r="I10" s="47">
        <v>3</v>
      </c>
      <c r="J10" s="30">
        <v>0</v>
      </c>
      <c r="K10" s="30">
        <v>0</v>
      </c>
      <c r="L10" s="30">
        <v>3</v>
      </c>
      <c r="M10" s="43">
        <v>0</v>
      </c>
      <c r="N10" s="39"/>
    </row>
    <row r="11" spans="2:14" ht="15" customHeight="1" x14ac:dyDescent="0.15">
      <c r="B11" s="1"/>
      <c r="C11" s="59"/>
      <c r="D11" s="115"/>
      <c r="E11" s="116"/>
      <c r="F11" s="19"/>
      <c r="G11" s="132" t="s">
        <v>147</v>
      </c>
      <c r="H11" s="27">
        <v>100</v>
      </c>
      <c r="I11" s="46">
        <v>40</v>
      </c>
      <c r="J11" s="31">
        <v>10</v>
      </c>
      <c r="K11" s="31">
        <v>10</v>
      </c>
      <c r="L11" s="31">
        <v>20</v>
      </c>
      <c r="M11" s="42">
        <v>20</v>
      </c>
      <c r="N11" s="56"/>
    </row>
    <row r="12" spans="2:14" ht="15" customHeight="1" x14ac:dyDescent="0.15">
      <c r="B12" s="1"/>
      <c r="C12" s="59"/>
      <c r="D12" s="117"/>
      <c r="E12" s="118"/>
      <c r="F12" s="23"/>
      <c r="G12" s="134"/>
      <c r="H12" s="32">
        <v>10</v>
      </c>
      <c r="I12" s="45">
        <v>4</v>
      </c>
      <c r="J12" s="33">
        <v>1</v>
      </c>
      <c r="K12" s="33">
        <v>1</v>
      </c>
      <c r="L12" s="33">
        <v>2</v>
      </c>
      <c r="M12" s="41">
        <v>2</v>
      </c>
      <c r="N12" s="39"/>
    </row>
  </sheetData>
  <mergeCells count="6">
    <mergeCell ref="D7:E8"/>
    <mergeCell ref="D9:E12"/>
    <mergeCell ref="G5:G6"/>
    <mergeCell ref="G7:G8"/>
    <mergeCell ref="G9:G10"/>
    <mergeCell ref="G11:G1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2">
    <tabColor indexed="45"/>
  </sheetPr>
  <dimension ref="B1:P63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16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6" ht="24" customHeight="1" x14ac:dyDescent="0.15">
      <c r="B1" s="1"/>
      <c r="C1" s="58" t="s">
        <v>195</v>
      </c>
    </row>
    <row r="2" spans="2:16" ht="15" customHeight="1" x14ac:dyDescent="0.15">
      <c r="B2" s="1"/>
      <c r="C2" s="1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6">
        <v>4</v>
      </c>
    </row>
    <row r="3" spans="2:16" ht="50.1" customHeight="1" x14ac:dyDescent="0.15">
      <c r="B3" s="1"/>
      <c r="C3" s="1"/>
      <c r="D3" s="91" t="s">
        <v>165</v>
      </c>
      <c r="E3" s="92"/>
      <c r="F3" s="92"/>
      <c r="G3" s="93"/>
      <c r="H3" s="20" t="s">
        <v>58</v>
      </c>
      <c r="I3" s="7" t="s">
        <v>166</v>
      </c>
      <c r="J3" s="8" t="s">
        <v>75</v>
      </c>
      <c r="K3" s="8" t="s">
        <v>167</v>
      </c>
      <c r="L3" s="9" t="s">
        <v>79</v>
      </c>
    </row>
    <row r="4" spans="2:16" ht="15" customHeight="1" x14ac:dyDescent="0.15">
      <c r="B4" s="1"/>
      <c r="C4" s="1"/>
      <c r="D4" s="17"/>
      <c r="E4" s="10"/>
      <c r="F4" s="10"/>
      <c r="G4" s="94" t="s">
        <v>58</v>
      </c>
      <c r="H4" s="25">
        <v>100</v>
      </c>
      <c r="I4" s="35">
        <v>72.549019607843135</v>
      </c>
      <c r="J4" s="26">
        <v>23.809523809523807</v>
      </c>
      <c r="K4" s="26">
        <v>3.2212885154061621</v>
      </c>
      <c r="L4" s="40">
        <v>0.42016806722689076</v>
      </c>
    </row>
    <row r="5" spans="2:16" ht="15" customHeight="1" x14ac:dyDescent="0.15">
      <c r="B5" s="1"/>
      <c r="C5" s="1"/>
      <c r="D5" s="23"/>
      <c r="E5" s="24"/>
      <c r="F5" s="24"/>
      <c r="G5" s="95"/>
      <c r="H5" s="32">
        <v>714</v>
      </c>
      <c r="I5" s="38">
        <v>518</v>
      </c>
      <c r="J5" s="33">
        <v>170</v>
      </c>
      <c r="K5" s="33">
        <v>23</v>
      </c>
      <c r="L5" s="41">
        <v>3</v>
      </c>
    </row>
    <row r="6" spans="2:16" ht="15" customHeight="1" x14ac:dyDescent="0.15">
      <c r="B6" s="1"/>
      <c r="C6" s="1"/>
      <c r="D6" s="98" t="s">
        <v>50</v>
      </c>
      <c r="E6" s="99"/>
      <c r="F6" s="17"/>
      <c r="G6" s="96" t="s">
        <v>24</v>
      </c>
      <c r="H6" s="27">
        <v>100</v>
      </c>
      <c r="I6" s="36">
        <f>I7/$H7*100</f>
        <v>80.44692737430168</v>
      </c>
      <c r="J6" s="31">
        <f>J7/$H7*100</f>
        <v>16.759776536312849</v>
      </c>
      <c r="K6" s="31">
        <f>K7/$H7*100</f>
        <v>2.7932960893854748</v>
      </c>
      <c r="L6" s="40">
        <f>L7/$H7*100</f>
        <v>0</v>
      </c>
    </row>
    <row r="7" spans="2:16" ht="15" customHeight="1" x14ac:dyDescent="0.15">
      <c r="B7" s="1"/>
      <c r="C7" s="1"/>
      <c r="D7" s="100"/>
      <c r="E7" s="101"/>
      <c r="F7" s="18"/>
      <c r="G7" s="97"/>
      <c r="H7" s="29">
        <v>179</v>
      </c>
      <c r="I7" s="37">
        <v>144</v>
      </c>
      <c r="J7" s="30">
        <v>30</v>
      </c>
      <c r="K7" s="30">
        <v>5</v>
      </c>
      <c r="L7" s="43">
        <v>0</v>
      </c>
    </row>
    <row r="8" spans="2:16" ht="15" customHeight="1" x14ac:dyDescent="0.15">
      <c r="B8" s="1"/>
      <c r="C8" s="1"/>
      <c r="D8" s="100"/>
      <c r="E8" s="101"/>
      <c r="F8" s="19"/>
      <c r="G8" s="104" t="s">
        <v>51</v>
      </c>
      <c r="H8" s="27">
        <v>100</v>
      </c>
      <c r="I8" s="36">
        <f>I9/$H9*100</f>
        <v>71.559633027522935</v>
      </c>
      <c r="J8" s="31">
        <f>J9/$H9*100</f>
        <v>25.076452599388375</v>
      </c>
      <c r="K8" s="31">
        <f>K9/$H9*100</f>
        <v>3.0581039755351682</v>
      </c>
      <c r="L8" s="42">
        <f>L9/$H9*100</f>
        <v>0.3058103975535168</v>
      </c>
    </row>
    <row r="9" spans="2:16" ht="15" customHeight="1" x14ac:dyDescent="0.15">
      <c r="B9" s="1"/>
      <c r="C9" s="1"/>
      <c r="D9" s="100"/>
      <c r="E9" s="101"/>
      <c r="F9" s="18"/>
      <c r="G9" s="97"/>
      <c r="H9" s="29">
        <v>327</v>
      </c>
      <c r="I9" s="37">
        <v>234</v>
      </c>
      <c r="J9" s="30">
        <v>82</v>
      </c>
      <c r="K9" s="30">
        <v>10</v>
      </c>
      <c r="L9" s="43">
        <v>1</v>
      </c>
    </row>
    <row r="10" spans="2:16" ht="15" customHeight="1" x14ac:dyDescent="0.15">
      <c r="B10" s="1"/>
      <c r="C10" s="1"/>
      <c r="D10" s="100"/>
      <c r="E10" s="101"/>
      <c r="F10" s="19"/>
      <c r="G10" s="104" t="s">
        <v>52</v>
      </c>
      <c r="H10" s="27">
        <v>100</v>
      </c>
      <c r="I10" s="36">
        <f>I11/$H11*100</f>
        <v>68.965517241379317</v>
      </c>
      <c r="J10" s="31">
        <f>J11/$H11*100</f>
        <v>27.586206896551722</v>
      </c>
      <c r="K10" s="31">
        <f>K11/$H11*100</f>
        <v>2.0689655172413794</v>
      </c>
      <c r="L10" s="42">
        <f>L11/$H11*100</f>
        <v>1.3793103448275863</v>
      </c>
    </row>
    <row r="11" spans="2:16" ht="15" customHeight="1" x14ac:dyDescent="0.15">
      <c r="B11" s="1"/>
      <c r="C11" s="1"/>
      <c r="D11" s="100"/>
      <c r="E11" s="101"/>
      <c r="F11" s="18"/>
      <c r="G11" s="97"/>
      <c r="H11" s="29">
        <v>145</v>
      </c>
      <c r="I11" s="37">
        <v>100</v>
      </c>
      <c r="J11" s="30">
        <v>40</v>
      </c>
      <c r="K11" s="30">
        <v>3</v>
      </c>
      <c r="L11" s="43">
        <v>2</v>
      </c>
    </row>
    <row r="12" spans="2:16" ht="15" customHeight="1" x14ac:dyDescent="0.15">
      <c r="B12" s="1"/>
      <c r="C12" s="1"/>
      <c r="D12" s="100"/>
      <c r="E12" s="101"/>
      <c r="F12" s="19"/>
      <c r="G12" s="104" t="s">
        <v>53</v>
      </c>
      <c r="H12" s="27">
        <v>100</v>
      </c>
      <c r="I12" s="36">
        <f>I13/$H13*100</f>
        <v>67.346938775510196</v>
      </c>
      <c r="J12" s="31">
        <f>J13/$H13*100</f>
        <v>22.448979591836736</v>
      </c>
      <c r="K12" s="31">
        <f>K13/$H13*100</f>
        <v>10.204081632653061</v>
      </c>
      <c r="L12" s="42">
        <f>L13/$H13*100</f>
        <v>0</v>
      </c>
      <c r="P12" s="1">
        <f>P13/$H13*100</f>
        <v>0</v>
      </c>
    </row>
    <row r="13" spans="2:16" ht="15" customHeight="1" x14ac:dyDescent="0.15">
      <c r="B13" s="1"/>
      <c r="C13" s="1"/>
      <c r="D13" s="100"/>
      <c r="E13" s="101"/>
      <c r="F13" s="18"/>
      <c r="G13" s="97"/>
      <c r="H13" s="29">
        <v>49</v>
      </c>
      <c r="I13" s="37">
        <v>33</v>
      </c>
      <c r="J13" s="30">
        <v>11</v>
      </c>
      <c r="K13" s="30">
        <v>5</v>
      </c>
      <c r="L13" s="43">
        <v>0</v>
      </c>
    </row>
    <row r="14" spans="2:16" ht="15" customHeight="1" x14ac:dyDescent="0.15">
      <c r="B14" s="1"/>
      <c r="C14" s="1"/>
      <c r="D14" s="100"/>
      <c r="E14" s="101"/>
      <c r="F14" s="19"/>
      <c r="G14" s="104" t="s">
        <v>54</v>
      </c>
      <c r="H14" s="27">
        <v>100</v>
      </c>
      <c r="I14" s="36">
        <f>I15/$H15*100</f>
        <v>50</v>
      </c>
      <c r="J14" s="31">
        <f>J15/$H15*100</f>
        <v>50</v>
      </c>
      <c r="K14" s="31">
        <f>K15/$H15*100</f>
        <v>0</v>
      </c>
      <c r="L14" s="42">
        <f>L15/$H15*100</f>
        <v>0</v>
      </c>
    </row>
    <row r="15" spans="2:16" ht="15" customHeight="1" x14ac:dyDescent="0.15">
      <c r="B15" s="1"/>
      <c r="C15" s="1"/>
      <c r="D15" s="102"/>
      <c r="E15" s="103"/>
      <c r="F15" s="23"/>
      <c r="G15" s="105"/>
      <c r="H15" s="32">
        <v>14</v>
      </c>
      <c r="I15" s="38">
        <v>7</v>
      </c>
      <c r="J15" s="33">
        <v>7</v>
      </c>
      <c r="K15" s="33">
        <v>0</v>
      </c>
      <c r="L15" s="41">
        <v>0</v>
      </c>
    </row>
    <row r="16" spans="2:16" ht="30" customHeight="1" x14ac:dyDescent="0.15">
      <c r="B16" s="1"/>
      <c r="C16" s="1"/>
    </row>
    <row r="17" spans="2:12" ht="24" customHeight="1" x14ac:dyDescent="0.15">
      <c r="B17" s="1"/>
      <c r="C17" s="58" t="s">
        <v>196</v>
      </c>
    </row>
    <row r="18" spans="2:12" ht="15" customHeight="1" x14ac:dyDescent="0.15">
      <c r="B18" s="1"/>
      <c r="C18" s="1"/>
      <c r="D18" s="2" t="s">
        <v>330</v>
      </c>
      <c r="E18" s="3"/>
      <c r="F18" s="3"/>
      <c r="G18" s="3"/>
      <c r="H18" s="4"/>
      <c r="I18" s="4">
        <v>1</v>
      </c>
      <c r="J18" s="5">
        <v>2</v>
      </c>
      <c r="K18" s="5">
        <v>3</v>
      </c>
      <c r="L18" s="6">
        <v>4</v>
      </c>
    </row>
    <row r="19" spans="2:12" ht="49.5" customHeight="1" x14ac:dyDescent="0.15">
      <c r="B19" s="1"/>
      <c r="C19" s="1"/>
      <c r="D19" s="91" t="s">
        <v>164</v>
      </c>
      <c r="E19" s="92"/>
      <c r="F19" s="92"/>
      <c r="G19" s="93"/>
      <c r="H19" s="20" t="s">
        <v>58</v>
      </c>
      <c r="I19" s="7" t="s">
        <v>168</v>
      </c>
      <c r="J19" s="8" t="s">
        <v>75</v>
      </c>
      <c r="K19" s="8" t="s">
        <v>169</v>
      </c>
      <c r="L19" s="9" t="s">
        <v>79</v>
      </c>
    </row>
    <row r="20" spans="2:12" ht="15" customHeight="1" x14ac:dyDescent="0.15">
      <c r="B20" s="1"/>
      <c r="C20" s="1"/>
      <c r="D20" s="17"/>
      <c r="E20" s="10"/>
      <c r="F20" s="10"/>
      <c r="G20" s="94" t="s">
        <v>58</v>
      </c>
      <c r="H20" s="25">
        <v>100</v>
      </c>
      <c r="I20" s="35">
        <v>67.555555555555557</v>
      </c>
      <c r="J20" s="26">
        <v>27.555555555555557</v>
      </c>
      <c r="K20" s="26">
        <v>4.4444444444444446</v>
      </c>
      <c r="L20" s="40">
        <v>0.44444444444444442</v>
      </c>
    </row>
    <row r="21" spans="2:12" ht="15" customHeight="1" x14ac:dyDescent="0.15">
      <c r="B21" s="1"/>
      <c r="C21" s="1"/>
      <c r="D21" s="23"/>
      <c r="E21" s="24"/>
      <c r="F21" s="24"/>
      <c r="G21" s="95"/>
      <c r="H21" s="32">
        <v>675</v>
      </c>
      <c r="I21" s="38">
        <v>456</v>
      </c>
      <c r="J21" s="33">
        <v>186</v>
      </c>
      <c r="K21" s="33">
        <v>30</v>
      </c>
      <c r="L21" s="41">
        <v>3</v>
      </c>
    </row>
    <row r="22" spans="2:12" ht="15" customHeight="1" x14ac:dyDescent="0.15">
      <c r="B22" s="1"/>
      <c r="C22" s="1"/>
      <c r="D22" s="98" t="s">
        <v>50</v>
      </c>
      <c r="E22" s="99"/>
      <c r="F22" s="17"/>
      <c r="G22" s="96" t="s">
        <v>24</v>
      </c>
      <c r="H22" s="27">
        <v>100</v>
      </c>
      <c r="I22" s="36">
        <f>I23/$H23*100</f>
        <v>66.666666666666657</v>
      </c>
      <c r="J22" s="31">
        <f>J23/$H23*100</f>
        <v>33.333333333333329</v>
      </c>
      <c r="K22" s="31">
        <f>K23/$H23*100</f>
        <v>0</v>
      </c>
      <c r="L22" s="40">
        <f>L23/$H23*100</f>
        <v>0</v>
      </c>
    </row>
    <row r="23" spans="2:12" ht="15" customHeight="1" x14ac:dyDescent="0.15">
      <c r="B23" s="1"/>
      <c r="C23" s="1"/>
      <c r="D23" s="100"/>
      <c r="E23" s="101"/>
      <c r="F23" s="18"/>
      <c r="G23" s="97"/>
      <c r="H23" s="29">
        <v>6</v>
      </c>
      <c r="I23" s="37">
        <v>4</v>
      </c>
      <c r="J23" s="30">
        <v>2</v>
      </c>
      <c r="K23" s="30">
        <v>0</v>
      </c>
      <c r="L23" s="43">
        <v>0</v>
      </c>
    </row>
    <row r="24" spans="2:12" ht="15" customHeight="1" x14ac:dyDescent="0.15">
      <c r="B24" s="1"/>
      <c r="C24" s="1"/>
      <c r="D24" s="100"/>
      <c r="E24" s="101"/>
      <c r="F24" s="19"/>
      <c r="G24" s="104" t="s">
        <v>51</v>
      </c>
      <c r="H24" s="27">
        <v>100</v>
      </c>
      <c r="I24" s="36">
        <f>I25/$H25*100</f>
        <v>66.666666666666657</v>
      </c>
      <c r="J24" s="31">
        <f>J25/$H25*100</f>
        <v>29.457364341085274</v>
      </c>
      <c r="K24" s="31">
        <f>K25/$H25*100</f>
        <v>3.8759689922480618</v>
      </c>
      <c r="L24" s="42">
        <f>L25/$H25*100</f>
        <v>0</v>
      </c>
    </row>
    <row r="25" spans="2:12" ht="15" customHeight="1" x14ac:dyDescent="0.15">
      <c r="B25" s="1"/>
      <c r="C25" s="1"/>
      <c r="D25" s="100"/>
      <c r="E25" s="101"/>
      <c r="F25" s="18"/>
      <c r="G25" s="97"/>
      <c r="H25" s="29">
        <v>129</v>
      </c>
      <c r="I25" s="37">
        <v>86</v>
      </c>
      <c r="J25" s="30">
        <v>38</v>
      </c>
      <c r="K25" s="30">
        <v>5</v>
      </c>
      <c r="L25" s="43">
        <v>0</v>
      </c>
    </row>
    <row r="26" spans="2:12" ht="15" customHeight="1" x14ac:dyDescent="0.15">
      <c r="B26" s="1"/>
      <c r="C26" s="1"/>
      <c r="D26" s="100"/>
      <c r="E26" s="101"/>
      <c r="F26" s="19"/>
      <c r="G26" s="104" t="s">
        <v>52</v>
      </c>
      <c r="H26" s="27">
        <v>100</v>
      </c>
      <c r="I26" s="36">
        <f>I27/$H27*100</f>
        <v>74.545454545454547</v>
      </c>
      <c r="J26" s="31">
        <f>J27/$H27*100</f>
        <v>21.212121212121211</v>
      </c>
      <c r="K26" s="31">
        <f>K27/$H27*100</f>
        <v>3.0303030303030303</v>
      </c>
      <c r="L26" s="42">
        <f>L27/$H27*100</f>
        <v>1.2121212121212122</v>
      </c>
    </row>
    <row r="27" spans="2:12" ht="15" customHeight="1" x14ac:dyDescent="0.15">
      <c r="B27" s="1"/>
      <c r="C27" s="1"/>
      <c r="D27" s="100"/>
      <c r="E27" s="101"/>
      <c r="F27" s="18"/>
      <c r="G27" s="97"/>
      <c r="H27" s="29">
        <v>165</v>
      </c>
      <c r="I27" s="37">
        <v>123</v>
      </c>
      <c r="J27" s="30">
        <v>35</v>
      </c>
      <c r="K27" s="30">
        <v>5</v>
      </c>
      <c r="L27" s="43">
        <v>2</v>
      </c>
    </row>
    <row r="28" spans="2:12" ht="15" customHeight="1" x14ac:dyDescent="0.15">
      <c r="B28" s="1"/>
      <c r="C28" s="1"/>
      <c r="D28" s="100"/>
      <c r="E28" s="101"/>
      <c r="F28" s="19"/>
      <c r="G28" s="104" t="s">
        <v>53</v>
      </c>
      <c r="H28" s="27">
        <v>100</v>
      </c>
      <c r="I28" s="36">
        <f>I29/$H29*100</f>
        <v>64.335664335664333</v>
      </c>
      <c r="J28" s="31">
        <f>J29/$H29*100</f>
        <v>30.76923076923077</v>
      </c>
      <c r="K28" s="31">
        <f>K29/$H29*100</f>
        <v>4.1958041958041958</v>
      </c>
      <c r="L28" s="42">
        <f>L29/$H29*100</f>
        <v>0.69930069930069927</v>
      </c>
    </row>
    <row r="29" spans="2:12" ht="15" customHeight="1" x14ac:dyDescent="0.15">
      <c r="B29" s="1"/>
      <c r="C29" s="1"/>
      <c r="D29" s="100"/>
      <c r="E29" s="101"/>
      <c r="F29" s="18"/>
      <c r="G29" s="97"/>
      <c r="H29" s="29">
        <v>143</v>
      </c>
      <c r="I29" s="37">
        <v>92</v>
      </c>
      <c r="J29" s="30">
        <v>44</v>
      </c>
      <c r="K29" s="30">
        <v>6</v>
      </c>
      <c r="L29" s="43">
        <v>1</v>
      </c>
    </row>
    <row r="30" spans="2:12" ht="15" customHeight="1" x14ac:dyDescent="0.15">
      <c r="B30" s="1"/>
      <c r="C30" s="1"/>
      <c r="D30" s="100"/>
      <c r="E30" s="101"/>
      <c r="F30" s="19"/>
      <c r="G30" s="104" t="s">
        <v>54</v>
      </c>
      <c r="H30" s="27">
        <v>100</v>
      </c>
      <c r="I30" s="36">
        <f>I31/$H31*100</f>
        <v>65.08620689655173</v>
      </c>
      <c r="J30" s="31">
        <f>J31/$H31*100</f>
        <v>28.879310344827587</v>
      </c>
      <c r="K30" s="31">
        <f>K31/$H31*100</f>
        <v>6.0344827586206895</v>
      </c>
      <c r="L30" s="42">
        <f>L31/$H31*100</f>
        <v>0</v>
      </c>
    </row>
    <row r="31" spans="2:12" ht="15" customHeight="1" x14ac:dyDescent="0.15">
      <c r="B31" s="1"/>
      <c r="C31" s="1"/>
      <c r="D31" s="102"/>
      <c r="E31" s="103"/>
      <c r="F31" s="23"/>
      <c r="G31" s="105"/>
      <c r="H31" s="32">
        <v>232</v>
      </c>
      <c r="I31" s="38">
        <v>151</v>
      </c>
      <c r="J31" s="33">
        <v>67</v>
      </c>
      <c r="K31" s="33">
        <v>14</v>
      </c>
      <c r="L31" s="41">
        <v>0</v>
      </c>
    </row>
    <row r="32" spans="2:12" ht="30" customHeight="1" x14ac:dyDescent="0.15">
      <c r="B32" s="1"/>
      <c r="C32" s="1"/>
    </row>
    <row r="33" spans="2:12" ht="24" customHeight="1" x14ac:dyDescent="0.15">
      <c r="B33" s="1"/>
      <c r="C33" s="58" t="s">
        <v>197</v>
      </c>
    </row>
    <row r="34" spans="2:12" ht="15" customHeight="1" x14ac:dyDescent="0.15">
      <c r="B34" s="1"/>
      <c r="C34" s="1"/>
      <c r="D34" s="2" t="s">
        <v>330</v>
      </c>
      <c r="E34" s="3"/>
      <c r="F34" s="3"/>
      <c r="G34" s="3"/>
      <c r="H34" s="4"/>
      <c r="I34" s="4">
        <v>1</v>
      </c>
      <c r="J34" s="5">
        <v>2</v>
      </c>
      <c r="K34" s="5">
        <v>3</v>
      </c>
      <c r="L34" s="6">
        <v>4</v>
      </c>
    </row>
    <row r="35" spans="2:12" ht="50.1" customHeight="1" x14ac:dyDescent="0.15">
      <c r="B35" s="1"/>
      <c r="C35" s="1"/>
      <c r="D35" s="91" t="s">
        <v>170</v>
      </c>
      <c r="E35" s="92"/>
      <c r="F35" s="92"/>
      <c r="G35" s="93"/>
      <c r="H35" s="20" t="s">
        <v>58</v>
      </c>
      <c r="I35" s="7" t="s">
        <v>171</v>
      </c>
      <c r="J35" s="8" t="s">
        <v>75</v>
      </c>
      <c r="K35" s="8" t="s">
        <v>172</v>
      </c>
      <c r="L35" s="9" t="s">
        <v>79</v>
      </c>
    </row>
    <row r="36" spans="2:12" ht="15" customHeight="1" x14ac:dyDescent="0.15">
      <c r="B36" s="1"/>
      <c r="C36" s="1"/>
      <c r="D36" s="17"/>
      <c r="E36" s="10"/>
      <c r="F36" s="10"/>
      <c r="G36" s="94" t="s">
        <v>58</v>
      </c>
      <c r="H36" s="25">
        <v>100</v>
      </c>
      <c r="I36" s="35">
        <v>48.459383753501399</v>
      </c>
      <c r="J36" s="26">
        <v>42.577030812324928</v>
      </c>
      <c r="K36" s="26">
        <v>7.9831932773109235</v>
      </c>
      <c r="L36" s="40">
        <v>0.98039215686274506</v>
      </c>
    </row>
    <row r="37" spans="2:12" ht="15" customHeight="1" x14ac:dyDescent="0.15">
      <c r="B37" s="1"/>
      <c r="C37" s="1"/>
      <c r="D37" s="23"/>
      <c r="E37" s="24"/>
      <c r="F37" s="24"/>
      <c r="G37" s="95"/>
      <c r="H37" s="32">
        <v>714</v>
      </c>
      <c r="I37" s="38">
        <v>346</v>
      </c>
      <c r="J37" s="33">
        <v>304</v>
      </c>
      <c r="K37" s="33">
        <v>57</v>
      </c>
      <c r="L37" s="41">
        <v>7</v>
      </c>
    </row>
    <row r="38" spans="2:12" ht="15" customHeight="1" x14ac:dyDescent="0.15">
      <c r="B38" s="1"/>
      <c r="C38" s="1"/>
      <c r="D38" s="98" t="s">
        <v>50</v>
      </c>
      <c r="E38" s="99"/>
      <c r="F38" s="17"/>
      <c r="G38" s="96" t="s">
        <v>24</v>
      </c>
      <c r="H38" s="27">
        <v>100</v>
      </c>
      <c r="I38" s="36">
        <f>I39/$H39*100</f>
        <v>53.631284916201118</v>
      </c>
      <c r="J38" s="31">
        <f>J39/$H39*100</f>
        <v>38.547486033519554</v>
      </c>
      <c r="K38" s="31">
        <f>K39/$H39*100</f>
        <v>7.8212290502793298</v>
      </c>
      <c r="L38" s="40">
        <f>L39/$H39*100</f>
        <v>0</v>
      </c>
    </row>
    <row r="39" spans="2:12" ht="15" customHeight="1" x14ac:dyDescent="0.15">
      <c r="B39" s="1"/>
      <c r="C39" s="1"/>
      <c r="D39" s="100"/>
      <c r="E39" s="101"/>
      <c r="F39" s="18"/>
      <c r="G39" s="97"/>
      <c r="H39" s="29">
        <v>179</v>
      </c>
      <c r="I39" s="37">
        <v>96</v>
      </c>
      <c r="J39" s="30">
        <v>69</v>
      </c>
      <c r="K39" s="30">
        <v>14</v>
      </c>
      <c r="L39" s="43">
        <v>0</v>
      </c>
    </row>
    <row r="40" spans="2:12" ht="15" customHeight="1" x14ac:dyDescent="0.15">
      <c r="B40" s="1"/>
      <c r="C40" s="1"/>
      <c r="D40" s="100"/>
      <c r="E40" s="101"/>
      <c r="F40" s="19"/>
      <c r="G40" s="104" t="s">
        <v>51</v>
      </c>
      <c r="H40" s="27">
        <v>100</v>
      </c>
      <c r="I40" s="36">
        <f>I41/$H41*100</f>
        <v>48.318042813455655</v>
      </c>
      <c r="J40" s="31">
        <f>J41/$H41*100</f>
        <v>42.201834862385326</v>
      </c>
      <c r="K40" s="31">
        <f>K41/$H41*100</f>
        <v>8.2568807339449553</v>
      </c>
      <c r="L40" s="42">
        <f>L41/$H41*100</f>
        <v>1.2232415902140672</v>
      </c>
    </row>
    <row r="41" spans="2:12" ht="15" customHeight="1" x14ac:dyDescent="0.15">
      <c r="B41" s="1"/>
      <c r="C41" s="1"/>
      <c r="D41" s="100"/>
      <c r="E41" s="101"/>
      <c r="F41" s="18"/>
      <c r="G41" s="97"/>
      <c r="H41" s="29">
        <v>327</v>
      </c>
      <c r="I41" s="37">
        <v>158</v>
      </c>
      <c r="J41" s="30">
        <v>138</v>
      </c>
      <c r="K41" s="30">
        <v>27</v>
      </c>
      <c r="L41" s="43">
        <v>4</v>
      </c>
    </row>
    <row r="42" spans="2:12" ht="15" customHeight="1" x14ac:dyDescent="0.15">
      <c r="B42" s="1"/>
      <c r="C42" s="1"/>
      <c r="D42" s="100"/>
      <c r="E42" s="101"/>
      <c r="F42" s="19"/>
      <c r="G42" s="104" t="s">
        <v>52</v>
      </c>
      <c r="H42" s="27">
        <v>100</v>
      </c>
      <c r="I42" s="36">
        <f>I43/$H43*100</f>
        <v>48.275862068965516</v>
      </c>
      <c r="J42" s="31">
        <f>J43/$H43*100</f>
        <v>46.206896551724135</v>
      </c>
      <c r="K42" s="31">
        <f>K43/$H43*100</f>
        <v>4.1379310344827589</v>
      </c>
      <c r="L42" s="42">
        <f>L43/$H43*100</f>
        <v>1.3793103448275863</v>
      </c>
    </row>
    <row r="43" spans="2:12" ht="15" customHeight="1" x14ac:dyDescent="0.15">
      <c r="B43" s="1"/>
      <c r="C43" s="1"/>
      <c r="D43" s="100"/>
      <c r="E43" s="101"/>
      <c r="F43" s="18"/>
      <c r="G43" s="97"/>
      <c r="H43" s="29">
        <v>145</v>
      </c>
      <c r="I43" s="37">
        <v>70</v>
      </c>
      <c r="J43" s="30">
        <v>67</v>
      </c>
      <c r="K43" s="30">
        <v>6</v>
      </c>
      <c r="L43" s="43">
        <v>2</v>
      </c>
    </row>
    <row r="44" spans="2:12" ht="15" customHeight="1" x14ac:dyDescent="0.15">
      <c r="B44" s="1"/>
      <c r="C44" s="1"/>
      <c r="D44" s="100"/>
      <c r="E44" s="101"/>
      <c r="F44" s="19"/>
      <c r="G44" s="104" t="s">
        <v>53</v>
      </c>
      <c r="H44" s="27">
        <v>100</v>
      </c>
      <c r="I44" s="36">
        <f>I45/$H45*100</f>
        <v>34.693877551020407</v>
      </c>
      <c r="J44" s="31">
        <f>J45/$H45*100</f>
        <v>51.020408163265309</v>
      </c>
      <c r="K44" s="31">
        <f>K45/$H45*100</f>
        <v>12.244897959183673</v>
      </c>
      <c r="L44" s="42">
        <f>L45/$H45*100</f>
        <v>2.0408163265306123</v>
      </c>
    </row>
    <row r="45" spans="2:12" ht="15" customHeight="1" x14ac:dyDescent="0.15">
      <c r="B45" s="1"/>
      <c r="C45" s="1"/>
      <c r="D45" s="100"/>
      <c r="E45" s="101"/>
      <c r="F45" s="18"/>
      <c r="G45" s="97"/>
      <c r="H45" s="29">
        <v>49</v>
      </c>
      <c r="I45" s="37">
        <v>17</v>
      </c>
      <c r="J45" s="30">
        <v>25</v>
      </c>
      <c r="K45" s="30">
        <v>6</v>
      </c>
      <c r="L45" s="43">
        <v>1</v>
      </c>
    </row>
    <row r="46" spans="2:12" ht="15" customHeight="1" x14ac:dyDescent="0.15">
      <c r="B46" s="1"/>
      <c r="C46" s="1"/>
      <c r="D46" s="100"/>
      <c r="E46" s="101"/>
      <c r="F46" s="19"/>
      <c r="G46" s="104" t="s">
        <v>54</v>
      </c>
      <c r="H46" s="27">
        <v>100</v>
      </c>
      <c r="I46" s="36">
        <f>I47/$H47*100</f>
        <v>35.714285714285715</v>
      </c>
      <c r="J46" s="31">
        <f>J47/$H47*100</f>
        <v>35.714285714285715</v>
      </c>
      <c r="K46" s="31">
        <f>K47/$H47*100</f>
        <v>28.571428571428569</v>
      </c>
      <c r="L46" s="42">
        <f>L47/$H47*100</f>
        <v>0</v>
      </c>
    </row>
    <row r="47" spans="2:12" ht="15" customHeight="1" x14ac:dyDescent="0.15">
      <c r="B47" s="1"/>
      <c r="C47" s="1"/>
      <c r="D47" s="102"/>
      <c r="E47" s="103"/>
      <c r="F47" s="23"/>
      <c r="G47" s="105"/>
      <c r="H47" s="32">
        <v>14</v>
      </c>
      <c r="I47" s="38">
        <v>5</v>
      </c>
      <c r="J47" s="33">
        <v>5</v>
      </c>
      <c r="K47" s="33">
        <v>4</v>
      </c>
      <c r="L47" s="41">
        <v>0</v>
      </c>
    </row>
    <row r="48" spans="2:12" ht="30" customHeight="1" x14ac:dyDescent="0.15">
      <c r="B48" s="1"/>
      <c r="C48" s="1"/>
    </row>
    <row r="49" spans="2:12" ht="24" customHeight="1" x14ac:dyDescent="0.15">
      <c r="B49" s="1"/>
      <c r="C49" s="58" t="s">
        <v>198</v>
      </c>
    </row>
    <row r="50" spans="2:12" ht="15" customHeight="1" x14ac:dyDescent="0.15">
      <c r="B50" s="1"/>
      <c r="C50" s="1"/>
      <c r="D50" s="2" t="s">
        <v>330</v>
      </c>
      <c r="E50" s="3"/>
      <c r="F50" s="3"/>
      <c r="G50" s="3"/>
      <c r="H50" s="4"/>
      <c r="I50" s="4">
        <v>1</v>
      </c>
      <c r="J50" s="5">
        <v>2</v>
      </c>
      <c r="K50" s="5">
        <v>3</v>
      </c>
      <c r="L50" s="6">
        <v>4</v>
      </c>
    </row>
    <row r="51" spans="2:12" ht="49.5" customHeight="1" x14ac:dyDescent="0.15">
      <c r="B51" s="1"/>
      <c r="C51" s="1"/>
      <c r="D51" s="91" t="s">
        <v>164</v>
      </c>
      <c r="E51" s="92"/>
      <c r="F51" s="92"/>
      <c r="G51" s="93"/>
      <c r="H51" s="20" t="s">
        <v>58</v>
      </c>
      <c r="I51" s="7" t="s">
        <v>26</v>
      </c>
      <c r="J51" s="8" t="s">
        <v>75</v>
      </c>
      <c r="K51" s="8" t="s">
        <v>27</v>
      </c>
      <c r="L51" s="9" t="s">
        <v>79</v>
      </c>
    </row>
    <row r="52" spans="2:12" ht="15" customHeight="1" x14ac:dyDescent="0.15">
      <c r="B52" s="1"/>
      <c r="C52" s="1"/>
      <c r="D52" s="17"/>
      <c r="E52" s="10"/>
      <c r="F52" s="10"/>
      <c r="G52" s="94" t="s">
        <v>58</v>
      </c>
      <c r="H52" s="25">
        <v>100</v>
      </c>
      <c r="I52" s="35">
        <v>34.074074074074076</v>
      </c>
      <c r="J52" s="26">
        <v>45.333333333333329</v>
      </c>
      <c r="K52" s="26">
        <v>20.148148148148149</v>
      </c>
      <c r="L52" s="40">
        <v>0.44444444444444442</v>
      </c>
    </row>
    <row r="53" spans="2:12" ht="15" customHeight="1" x14ac:dyDescent="0.15">
      <c r="B53" s="1"/>
      <c r="C53" s="1"/>
      <c r="D53" s="23"/>
      <c r="E53" s="24"/>
      <c r="F53" s="24"/>
      <c r="G53" s="95"/>
      <c r="H53" s="32">
        <v>675</v>
      </c>
      <c r="I53" s="38">
        <v>230</v>
      </c>
      <c r="J53" s="33">
        <v>306</v>
      </c>
      <c r="K53" s="33">
        <v>136</v>
      </c>
      <c r="L53" s="41">
        <v>3</v>
      </c>
    </row>
    <row r="54" spans="2:12" ht="15" customHeight="1" x14ac:dyDescent="0.15">
      <c r="B54" s="1"/>
      <c r="C54" s="1"/>
      <c r="D54" s="98" t="s">
        <v>50</v>
      </c>
      <c r="E54" s="99"/>
      <c r="F54" s="17"/>
      <c r="G54" s="96" t="s">
        <v>24</v>
      </c>
      <c r="H54" s="27">
        <v>100</v>
      </c>
      <c r="I54" s="36">
        <f>I55/$H55*100</f>
        <v>16.666666666666664</v>
      </c>
      <c r="J54" s="31">
        <f>J55/$H55*100</f>
        <v>50</v>
      </c>
      <c r="K54" s="31">
        <f>K55/$H55*100</f>
        <v>33.333333333333329</v>
      </c>
      <c r="L54" s="40">
        <f>L55/$H55*100</f>
        <v>0</v>
      </c>
    </row>
    <row r="55" spans="2:12" ht="15" customHeight="1" x14ac:dyDescent="0.15">
      <c r="B55" s="1"/>
      <c r="C55" s="1"/>
      <c r="D55" s="100"/>
      <c r="E55" s="101"/>
      <c r="F55" s="18"/>
      <c r="G55" s="97"/>
      <c r="H55" s="29">
        <v>6</v>
      </c>
      <c r="I55" s="37">
        <v>1</v>
      </c>
      <c r="J55" s="30">
        <v>3</v>
      </c>
      <c r="K55" s="30">
        <v>2</v>
      </c>
      <c r="L55" s="43">
        <v>0</v>
      </c>
    </row>
    <row r="56" spans="2:12" ht="15" customHeight="1" x14ac:dyDescent="0.15">
      <c r="B56" s="1"/>
      <c r="C56" s="1"/>
      <c r="D56" s="100"/>
      <c r="E56" s="101"/>
      <c r="F56" s="19"/>
      <c r="G56" s="104" t="s">
        <v>51</v>
      </c>
      <c r="H56" s="27">
        <v>100</v>
      </c>
      <c r="I56" s="36">
        <f>I57/$H57*100</f>
        <v>32.558139534883722</v>
      </c>
      <c r="J56" s="31">
        <f>J57/$H57*100</f>
        <v>44.961240310077521</v>
      </c>
      <c r="K56" s="31">
        <f>K57/$H57*100</f>
        <v>22.480620155038761</v>
      </c>
      <c r="L56" s="42">
        <f>L57/$H57*100</f>
        <v>0</v>
      </c>
    </row>
    <row r="57" spans="2:12" ht="15" customHeight="1" x14ac:dyDescent="0.15">
      <c r="B57" s="1"/>
      <c r="C57" s="1"/>
      <c r="D57" s="100"/>
      <c r="E57" s="101"/>
      <c r="F57" s="18"/>
      <c r="G57" s="97"/>
      <c r="H57" s="29">
        <v>129</v>
      </c>
      <c r="I57" s="37">
        <v>42</v>
      </c>
      <c r="J57" s="30">
        <v>58</v>
      </c>
      <c r="K57" s="30">
        <v>29</v>
      </c>
      <c r="L57" s="43">
        <v>0</v>
      </c>
    </row>
    <row r="58" spans="2:12" ht="15" customHeight="1" x14ac:dyDescent="0.15">
      <c r="B58" s="1"/>
      <c r="C58" s="1"/>
      <c r="D58" s="100"/>
      <c r="E58" s="101"/>
      <c r="F58" s="19"/>
      <c r="G58" s="104" t="s">
        <v>52</v>
      </c>
      <c r="H58" s="27">
        <v>100</v>
      </c>
      <c r="I58" s="36">
        <f>I59/$H59*100</f>
        <v>35.757575757575758</v>
      </c>
      <c r="J58" s="31">
        <f>J59/$H59*100</f>
        <v>47.878787878787875</v>
      </c>
      <c r="K58" s="31">
        <f>K59/$H59*100</f>
        <v>16.363636363636363</v>
      </c>
      <c r="L58" s="42">
        <f>L59/$H59*100</f>
        <v>0</v>
      </c>
    </row>
    <row r="59" spans="2:12" ht="15" customHeight="1" x14ac:dyDescent="0.15">
      <c r="B59" s="1"/>
      <c r="C59" s="1"/>
      <c r="D59" s="100"/>
      <c r="E59" s="101"/>
      <c r="F59" s="18"/>
      <c r="G59" s="97"/>
      <c r="H59" s="29">
        <v>165</v>
      </c>
      <c r="I59" s="37">
        <v>59</v>
      </c>
      <c r="J59" s="30">
        <v>79</v>
      </c>
      <c r="K59" s="30">
        <v>27</v>
      </c>
      <c r="L59" s="43">
        <v>0</v>
      </c>
    </row>
    <row r="60" spans="2:12" ht="15" customHeight="1" x14ac:dyDescent="0.15">
      <c r="B60" s="1"/>
      <c r="C60" s="1"/>
      <c r="D60" s="100"/>
      <c r="E60" s="101"/>
      <c r="F60" s="19"/>
      <c r="G60" s="104" t="s">
        <v>53</v>
      </c>
      <c r="H60" s="27">
        <v>100</v>
      </c>
      <c r="I60" s="36">
        <f>I61/$H61*100</f>
        <v>35.664335664335667</v>
      </c>
      <c r="J60" s="31">
        <f>J61/$H61*100</f>
        <v>46.153846153846153</v>
      </c>
      <c r="K60" s="31">
        <f>K61/$H61*100</f>
        <v>17.482517482517483</v>
      </c>
      <c r="L60" s="42">
        <f>L61/$H61*100</f>
        <v>0.69930069930069927</v>
      </c>
    </row>
    <row r="61" spans="2:12" ht="15" customHeight="1" x14ac:dyDescent="0.15">
      <c r="B61" s="1"/>
      <c r="C61" s="1"/>
      <c r="D61" s="100"/>
      <c r="E61" s="101"/>
      <c r="F61" s="18"/>
      <c r="G61" s="97"/>
      <c r="H61" s="29">
        <v>143</v>
      </c>
      <c r="I61" s="37">
        <v>51</v>
      </c>
      <c r="J61" s="30">
        <v>66</v>
      </c>
      <c r="K61" s="30">
        <v>25</v>
      </c>
      <c r="L61" s="43">
        <v>1</v>
      </c>
    </row>
    <row r="62" spans="2:12" ht="15" customHeight="1" x14ac:dyDescent="0.15">
      <c r="B62" s="1"/>
      <c r="C62" s="1"/>
      <c r="D62" s="100"/>
      <c r="E62" s="101"/>
      <c r="F62" s="19"/>
      <c r="G62" s="104" t="s">
        <v>54</v>
      </c>
      <c r="H62" s="27">
        <v>100</v>
      </c>
      <c r="I62" s="36">
        <f>I63/$H63*100</f>
        <v>33.189655172413794</v>
      </c>
      <c r="J62" s="31">
        <f>J63/$H63*100</f>
        <v>43.103448275862064</v>
      </c>
      <c r="K62" s="31">
        <f>K63/$H63*100</f>
        <v>22.844827586206897</v>
      </c>
      <c r="L62" s="42">
        <f>L63/$H63*100</f>
        <v>0.86206896551724133</v>
      </c>
    </row>
    <row r="63" spans="2:12" ht="15" customHeight="1" x14ac:dyDescent="0.15">
      <c r="B63" s="1"/>
      <c r="C63" s="1"/>
      <c r="D63" s="102"/>
      <c r="E63" s="103"/>
      <c r="F63" s="23"/>
      <c r="G63" s="105"/>
      <c r="H63" s="32">
        <v>232</v>
      </c>
      <c r="I63" s="38">
        <v>77</v>
      </c>
      <c r="J63" s="33">
        <v>100</v>
      </c>
      <c r="K63" s="33">
        <v>53</v>
      </c>
      <c r="L63" s="41">
        <v>2</v>
      </c>
    </row>
  </sheetData>
  <mergeCells count="32">
    <mergeCell ref="D35:G35"/>
    <mergeCell ref="G36:G37"/>
    <mergeCell ref="D38:E47"/>
    <mergeCell ref="G38:G39"/>
    <mergeCell ref="G40:G41"/>
    <mergeCell ref="G42:G43"/>
    <mergeCell ref="G44:G45"/>
    <mergeCell ref="G46:G47"/>
    <mergeCell ref="D3:G3"/>
    <mergeCell ref="G4:G5"/>
    <mergeCell ref="G6:G7"/>
    <mergeCell ref="G8:G9"/>
    <mergeCell ref="D6:E15"/>
    <mergeCell ref="G10:G11"/>
    <mergeCell ref="G12:G13"/>
    <mergeCell ref="G14:G15"/>
    <mergeCell ref="D19:G19"/>
    <mergeCell ref="G20:G21"/>
    <mergeCell ref="G26:G27"/>
    <mergeCell ref="D22:E31"/>
    <mergeCell ref="G30:G31"/>
    <mergeCell ref="G22:G23"/>
    <mergeCell ref="G24:G25"/>
    <mergeCell ref="G28:G29"/>
    <mergeCell ref="D51:G51"/>
    <mergeCell ref="G52:G53"/>
    <mergeCell ref="D54:E63"/>
    <mergeCell ref="G54:G55"/>
    <mergeCell ref="G56:G57"/>
    <mergeCell ref="G58:G59"/>
    <mergeCell ref="G60:G61"/>
    <mergeCell ref="G62:G63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00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9">
    <tabColor indexed="45"/>
  </sheetPr>
  <dimension ref="B1:L28"/>
  <sheetViews>
    <sheetView showGridLines="0" zoomScale="85" zoomScaleNormal="85" zoomScaleSheetLayoutView="100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16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8" t="s">
        <v>326</v>
      </c>
    </row>
    <row r="2" spans="2:12" ht="15" customHeight="1" x14ac:dyDescent="0.15">
      <c r="B2" s="1"/>
      <c r="C2" s="1"/>
      <c r="D2" s="2" t="s">
        <v>330</v>
      </c>
      <c r="E2" s="3"/>
      <c r="F2" s="3"/>
      <c r="G2" s="3"/>
      <c r="H2" s="4"/>
      <c r="I2" s="4">
        <v>1</v>
      </c>
      <c r="J2" s="5">
        <v>2</v>
      </c>
      <c r="K2" s="5">
        <v>3</v>
      </c>
      <c r="L2" s="6">
        <v>4</v>
      </c>
    </row>
    <row r="3" spans="2:12" ht="50.1" customHeight="1" x14ac:dyDescent="0.15">
      <c r="B3" s="1"/>
      <c r="C3" s="1"/>
      <c r="D3" s="21"/>
      <c r="E3" s="22"/>
      <c r="F3" s="22"/>
      <c r="G3" s="22"/>
      <c r="H3" s="20" t="s">
        <v>58</v>
      </c>
      <c r="I3" s="7" t="s">
        <v>26</v>
      </c>
      <c r="J3" s="8" t="s">
        <v>75</v>
      </c>
      <c r="K3" s="8" t="s">
        <v>27</v>
      </c>
      <c r="L3" s="9" t="s">
        <v>79</v>
      </c>
    </row>
    <row r="4" spans="2:12" ht="15" customHeight="1" x14ac:dyDescent="0.15">
      <c r="B4" s="1"/>
      <c r="C4" s="1"/>
      <c r="D4" s="17"/>
      <c r="E4" s="10"/>
      <c r="F4" s="10"/>
      <c r="G4" s="94" t="s">
        <v>58</v>
      </c>
      <c r="H4" s="25">
        <v>100</v>
      </c>
      <c r="I4" s="35">
        <v>70.122390208783301</v>
      </c>
      <c r="J4" s="26">
        <v>25.629949604031676</v>
      </c>
      <c r="K4" s="26">
        <v>3.8156947444204463</v>
      </c>
      <c r="L4" s="40">
        <v>0.43196544276457888</v>
      </c>
    </row>
    <row r="5" spans="2:12" ht="15" customHeight="1" x14ac:dyDescent="0.15">
      <c r="B5" s="1"/>
      <c r="C5" s="1"/>
      <c r="D5" s="23"/>
      <c r="E5" s="24"/>
      <c r="F5" s="24"/>
      <c r="G5" s="95"/>
      <c r="H5" s="32">
        <v>1389</v>
      </c>
      <c r="I5" s="38">
        <v>974</v>
      </c>
      <c r="J5" s="33">
        <v>356</v>
      </c>
      <c r="K5" s="33">
        <v>53</v>
      </c>
      <c r="L5" s="41">
        <v>6</v>
      </c>
    </row>
    <row r="6" spans="2:12" ht="15" customHeight="1" x14ac:dyDescent="0.15">
      <c r="B6" s="1"/>
      <c r="C6" s="1"/>
      <c r="D6" s="111" t="s">
        <v>199</v>
      </c>
      <c r="E6" s="112"/>
      <c r="F6" s="17"/>
      <c r="G6" s="96" t="s">
        <v>109</v>
      </c>
      <c r="H6" s="25">
        <v>100</v>
      </c>
      <c r="I6" s="35">
        <v>81.970443349753694</v>
      </c>
      <c r="J6" s="26">
        <v>15.566502463054189</v>
      </c>
      <c r="K6" s="26">
        <v>2.0689655172413794</v>
      </c>
      <c r="L6" s="40">
        <v>0.39408866995073888</v>
      </c>
    </row>
    <row r="7" spans="2:12" ht="15" customHeight="1" x14ac:dyDescent="0.15">
      <c r="B7" s="1"/>
      <c r="C7" s="1"/>
      <c r="D7" s="113"/>
      <c r="E7" s="114"/>
      <c r="F7" s="18"/>
      <c r="G7" s="97"/>
      <c r="H7" s="29">
        <v>1015</v>
      </c>
      <c r="I7" s="37">
        <v>832</v>
      </c>
      <c r="J7" s="30">
        <v>158</v>
      </c>
      <c r="K7" s="30">
        <v>21</v>
      </c>
      <c r="L7" s="43">
        <v>4</v>
      </c>
    </row>
    <row r="8" spans="2:12" ht="15" customHeight="1" x14ac:dyDescent="0.15">
      <c r="B8" s="1"/>
      <c r="C8" s="1"/>
      <c r="D8" s="115" t="s">
        <v>108</v>
      </c>
      <c r="E8" s="116"/>
      <c r="F8" s="19"/>
      <c r="G8" s="104" t="s">
        <v>75</v>
      </c>
      <c r="H8" s="27">
        <v>100</v>
      </c>
      <c r="I8" s="36">
        <v>37.609329446064137</v>
      </c>
      <c r="J8" s="31">
        <v>55.102040816326522</v>
      </c>
      <c r="K8" s="31">
        <v>6.7055393586005829</v>
      </c>
      <c r="L8" s="42">
        <v>0.58309037900874638</v>
      </c>
    </row>
    <row r="9" spans="2:12" ht="15" customHeight="1" x14ac:dyDescent="0.15">
      <c r="B9" s="1"/>
      <c r="C9" s="1"/>
      <c r="D9" s="115"/>
      <c r="E9" s="116"/>
      <c r="F9" s="18"/>
      <c r="G9" s="97"/>
      <c r="H9" s="29">
        <v>343</v>
      </c>
      <c r="I9" s="37">
        <v>129</v>
      </c>
      <c r="J9" s="30">
        <v>189</v>
      </c>
      <c r="K9" s="30">
        <v>23</v>
      </c>
      <c r="L9" s="43">
        <v>2</v>
      </c>
    </row>
    <row r="10" spans="2:12" ht="15" customHeight="1" x14ac:dyDescent="0.15">
      <c r="B10" s="1"/>
      <c r="C10" s="1"/>
      <c r="D10" s="115"/>
      <c r="E10" s="116"/>
      <c r="F10" s="19"/>
      <c r="G10" s="104" t="s">
        <v>110</v>
      </c>
      <c r="H10" s="27">
        <v>100</v>
      </c>
      <c r="I10" s="36">
        <v>25</v>
      </c>
      <c r="J10" s="31">
        <v>37.5</v>
      </c>
      <c r="K10" s="31">
        <v>37.5</v>
      </c>
      <c r="L10" s="42">
        <v>0</v>
      </c>
    </row>
    <row r="11" spans="2:12" ht="15" customHeight="1" x14ac:dyDescent="0.15">
      <c r="B11" s="1"/>
      <c r="C11" s="1"/>
      <c r="D11" s="115"/>
      <c r="E11" s="116"/>
      <c r="F11" s="18"/>
      <c r="G11" s="97"/>
      <c r="H11" s="29">
        <v>24</v>
      </c>
      <c r="I11" s="37">
        <v>6</v>
      </c>
      <c r="J11" s="30">
        <v>9</v>
      </c>
      <c r="K11" s="30">
        <v>9</v>
      </c>
      <c r="L11" s="43">
        <v>0</v>
      </c>
    </row>
    <row r="12" spans="2:12" ht="15" customHeight="1" x14ac:dyDescent="0.15">
      <c r="B12" s="1"/>
      <c r="C12" s="1"/>
      <c r="D12" s="115"/>
      <c r="E12" s="116"/>
      <c r="F12" s="19"/>
      <c r="G12" s="104" t="s">
        <v>79</v>
      </c>
      <c r="H12" s="27">
        <v>100</v>
      </c>
      <c r="I12" s="36">
        <v>100</v>
      </c>
      <c r="J12" s="31">
        <v>0</v>
      </c>
      <c r="K12" s="31">
        <v>0</v>
      </c>
      <c r="L12" s="42">
        <v>0</v>
      </c>
    </row>
    <row r="13" spans="2:12" ht="15" customHeight="1" x14ac:dyDescent="0.15">
      <c r="B13" s="1"/>
      <c r="C13" s="1"/>
      <c r="D13" s="117"/>
      <c r="E13" s="118"/>
      <c r="F13" s="23"/>
      <c r="G13" s="105"/>
      <c r="H13" s="32">
        <v>7</v>
      </c>
      <c r="I13" s="38">
        <v>7</v>
      </c>
      <c r="J13" s="33">
        <v>0</v>
      </c>
      <c r="K13" s="33">
        <v>0</v>
      </c>
      <c r="L13" s="41">
        <v>0</v>
      </c>
    </row>
    <row r="14" spans="2:12" ht="30" customHeight="1" x14ac:dyDescent="0.15">
      <c r="B14" s="1"/>
      <c r="C14" s="1"/>
      <c r="D14" s="11"/>
      <c r="E14" s="11"/>
      <c r="G14" s="12"/>
      <c r="H14" s="13"/>
      <c r="I14" s="13"/>
      <c r="J14" s="13"/>
      <c r="K14" s="13"/>
      <c r="L14" s="13"/>
    </row>
    <row r="15" spans="2:12" ht="24" customHeight="1" x14ac:dyDescent="0.15">
      <c r="B15" s="1"/>
      <c r="C15" s="58" t="s">
        <v>327</v>
      </c>
    </row>
    <row r="16" spans="2:12" ht="15" customHeight="1" x14ac:dyDescent="0.15">
      <c r="B16" s="1"/>
      <c r="C16" s="1"/>
      <c r="D16" s="2" t="s">
        <v>330</v>
      </c>
      <c r="E16" s="3"/>
      <c r="F16" s="3"/>
      <c r="G16" s="3"/>
      <c r="H16" s="4"/>
      <c r="I16" s="4">
        <v>1</v>
      </c>
      <c r="J16" s="5">
        <v>2</v>
      </c>
      <c r="K16" s="5">
        <v>3</v>
      </c>
      <c r="L16" s="6">
        <v>4</v>
      </c>
    </row>
    <row r="17" spans="2:12" ht="50.1" customHeight="1" x14ac:dyDescent="0.15">
      <c r="B17" s="1"/>
      <c r="C17" s="1"/>
      <c r="D17" s="21"/>
      <c r="E17" s="22"/>
      <c r="F17" s="22"/>
      <c r="G17" s="22"/>
      <c r="H17" s="20" t="s">
        <v>58</v>
      </c>
      <c r="I17" s="7" t="s">
        <v>98</v>
      </c>
      <c r="J17" s="8" t="s">
        <v>75</v>
      </c>
      <c r="K17" s="8" t="s">
        <v>99</v>
      </c>
      <c r="L17" s="9" t="s">
        <v>79</v>
      </c>
    </row>
    <row r="18" spans="2:12" ht="15" customHeight="1" x14ac:dyDescent="0.15">
      <c r="B18" s="1"/>
      <c r="C18" s="1"/>
      <c r="D18" s="17"/>
      <c r="E18" s="10"/>
      <c r="F18" s="10"/>
      <c r="G18" s="94" t="s">
        <v>58</v>
      </c>
      <c r="H18" s="25">
        <v>100</v>
      </c>
      <c r="I18" s="35">
        <v>41.46868250539957</v>
      </c>
      <c r="J18" s="26">
        <v>43.916486681065514</v>
      </c>
      <c r="K18" s="26">
        <v>13.894888408927287</v>
      </c>
      <c r="L18" s="40">
        <v>0.71994240460763137</v>
      </c>
    </row>
    <row r="19" spans="2:12" ht="15" customHeight="1" x14ac:dyDescent="0.15">
      <c r="B19" s="1"/>
      <c r="C19" s="1"/>
      <c r="D19" s="23"/>
      <c r="E19" s="24"/>
      <c r="F19" s="24"/>
      <c r="G19" s="95"/>
      <c r="H19" s="32">
        <v>1389</v>
      </c>
      <c r="I19" s="38">
        <v>576</v>
      </c>
      <c r="J19" s="33">
        <v>610</v>
      </c>
      <c r="K19" s="33">
        <v>193</v>
      </c>
      <c r="L19" s="41">
        <v>10</v>
      </c>
    </row>
    <row r="20" spans="2:12" ht="15" customHeight="1" x14ac:dyDescent="0.15">
      <c r="B20" s="1"/>
      <c r="C20" s="1"/>
      <c r="D20" s="111" t="str">
        <f>D6</f>
        <v>問１</v>
      </c>
      <c r="E20" s="112"/>
      <c r="F20" s="17"/>
      <c r="G20" s="96" t="str">
        <f>G6</f>
        <v>わかりやすかった</v>
      </c>
      <c r="H20" s="25">
        <v>100</v>
      </c>
      <c r="I20" s="35">
        <v>52.118226600985217</v>
      </c>
      <c r="J20" s="26">
        <v>37.142857142857146</v>
      </c>
      <c r="K20" s="26">
        <v>10.246305418719212</v>
      </c>
      <c r="L20" s="40">
        <v>0.49261083743842365</v>
      </c>
    </row>
    <row r="21" spans="2:12" ht="15" customHeight="1" x14ac:dyDescent="0.15">
      <c r="B21" s="1"/>
      <c r="C21" s="1"/>
      <c r="D21" s="113"/>
      <c r="E21" s="114"/>
      <c r="F21" s="18"/>
      <c r="G21" s="97"/>
      <c r="H21" s="29">
        <v>1015</v>
      </c>
      <c r="I21" s="37">
        <v>529</v>
      </c>
      <c r="J21" s="30">
        <v>377</v>
      </c>
      <c r="K21" s="30">
        <v>104</v>
      </c>
      <c r="L21" s="43">
        <v>5</v>
      </c>
    </row>
    <row r="22" spans="2:12" ht="15" customHeight="1" x14ac:dyDescent="0.15">
      <c r="B22" s="1"/>
      <c r="C22" s="1"/>
      <c r="D22" s="115" t="str">
        <f>D8</f>
        <v>審理内容のわかりやすさ</v>
      </c>
      <c r="E22" s="116"/>
      <c r="F22" s="19"/>
      <c r="G22" s="104" t="str">
        <f>G8</f>
        <v>普通</v>
      </c>
      <c r="H22" s="27">
        <v>100</v>
      </c>
      <c r="I22" s="36">
        <v>11.9533527696793</v>
      </c>
      <c r="J22" s="31">
        <v>65.597667638483969</v>
      </c>
      <c r="K22" s="31">
        <v>21.282798833819243</v>
      </c>
      <c r="L22" s="42">
        <v>1.1661807580174928</v>
      </c>
    </row>
    <row r="23" spans="2:12" ht="15" customHeight="1" x14ac:dyDescent="0.15">
      <c r="B23" s="1"/>
      <c r="C23" s="1"/>
      <c r="D23" s="115"/>
      <c r="E23" s="116"/>
      <c r="F23" s="18"/>
      <c r="G23" s="97"/>
      <c r="H23" s="29">
        <v>343</v>
      </c>
      <c r="I23" s="37">
        <v>41</v>
      </c>
      <c r="J23" s="30">
        <v>225</v>
      </c>
      <c r="K23" s="30">
        <v>73</v>
      </c>
      <c r="L23" s="43">
        <v>4</v>
      </c>
    </row>
    <row r="24" spans="2:12" ht="15" customHeight="1" x14ac:dyDescent="0.15">
      <c r="B24" s="1"/>
      <c r="C24" s="1"/>
      <c r="D24" s="115"/>
      <c r="E24" s="116"/>
      <c r="F24" s="19"/>
      <c r="G24" s="104" t="str">
        <f>G10</f>
        <v>わかりにくかった</v>
      </c>
      <c r="H24" s="27">
        <v>100</v>
      </c>
      <c r="I24" s="36">
        <v>8.3333333333333321</v>
      </c>
      <c r="J24" s="31">
        <v>29.166666666666668</v>
      </c>
      <c r="K24" s="31">
        <v>62.5</v>
      </c>
      <c r="L24" s="42">
        <v>0</v>
      </c>
    </row>
    <row r="25" spans="2:12" ht="15" customHeight="1" x14ac:dyDescent="0.15">
      <c r="B25" s="1"/>
      <c r="C25" s="1"/>
      <c r="D25" s="115"/>
      <c r="E25" s="116"/>
      <c r="F25" s="18"/>
      <c r="G25" s="97"/>
      <c r="H25" s="29">
        <v>24</v>
      </c>
      <c r="I25" s="37">
        <v>2</v>
      </c>
      <c r="J25" s="30">
        <v>7</v>
      </c>
      <c r="K25" s="30">
        <v>15</v>
      </c>
      <c r="L25" s="43">
        <v>0</v>
      </c>
    </row>
    <row r="26" spans="2:12" ht="15" customHeight="1" x14ac:dyDescent="0.15">
      <c r="B26" s="1"/>
      <c r="C26" s="1"/>
      <c r="D26" s="115"/>
      <c r="E26" s="116"/>
      <c r="F26" s="19"/>
      <c r="G26" s="104" t="str">
        <f>G12</f>
        <v>不明</v>
      </c>
      <c r="H26" s="27">
        <v>100</v>
      </c>
      <c r="I26" s="36">
        <v>57.142857142857139</v>
      </c>
      <c r="J26" s="31">
        <v>14.285714285714285</v>
      </c>
      <c r="K26" s="31">
        <v>14.285714285714285</v>
      </c>
      <c r="L26" s="42">
        <v>14.285714285714285</v>
      </c>
    </row>
    <row r="27" spans="2:12" ht="15" customHeight="1" x14ac:dyDescent="0.15">
      <c r="B27" s="1"/>
      <c r="C27" s="1"/>
      <c r="D27" s="117"/>
      <c r="E27" s="118"/>
      <c r="F27" s="23"/>
      <c r="G27" s="105"/>
      <c r="H27" s="32">
        <v>7</v>
      </c>
      <c r="I27" s="38">
        <v>4</v>
      </c>
      <c r="J27" s="33">
        <v>1</v>
      </c>
      <c r="K27" s="33">
        <v>1</v>
      </c>
      <c r="L27" s="41">
        <v>1</v>
      </c>
    </row>
    <row r="28" spans="2:12" ht="30" customHeight="1" x14ac:dyDescent="0.15">
      <c r="B28" s="1"/>
      <c r="C28" s="1"/>
      <c r="D28" s="11"/>
      <c r="E28" s="11"/>
      <c r="G28" s="12"/>
      <c r="H28" s="13"/>
      <c r="I28" s="13"/>
      <c r="J28" s="13"/>
      <c r="K28" s="13"/>
      <c r="L28" s="13"/>
    </row>
  </sheetData>
  <mergeCells count="14">
    <mergeCell ref="D20:E21"/>
    <mergeCell ref="D22:E27"/>
    <mergeCell ref="G4:G5"/>
    <mergeCell ref="G22:G23"/>
    <mergeCell ref="G24:G25"/>
    <mergeCell ref="G26:G27"/>
    <mergeCell ref="G18:G19"/>
    <mergeCell ref="G20:G21"/>
    <mergeCell ref="G6:G7"/>
    <mergeCell ref="G8:G9"/>
    <mergeCell ref="G12:G13"/>
    <mergeCell ref="G10:G11"/>
    <mergeCell ref="D6:E7"/>
    <mergeCell ref="D8:E13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6">
    <tabColor indexed="45"/>
  </sheetPr>
  <dimension ref="B1:L55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200</v>
      </c>
    </row>
    <row r="2" spans="2:12" ht="24" customHeight="1" x14ac:dyDescent="0.15">
      <c r="B2" s="1"/>
      <c r="C2" s="57" t="s">
        <v>342</v>
      </c>
    </row>
    <row r="3" spans="2:12" ht="24" customHeight="1" x14ac:dyDescent="0.15">
      <c r="B3" s="1"/>
      <c r="C3" s="58" t="s">
        <v>201</v>
      </c>
    </row>
    <row r="4" spans="2:12" ht="15" customHeight="1" x14ac:dyDescent="0.15">
      <c r="B4" s="1"/>
      <c r="C4" s="59"/>
      <c r="D4" s="2" t="s">
        <v>330</v>
      </c>
      <c r="E4" s="3"/>
      <c r="F4" s="3"/>
      <c r="G4" s="3"/>
      <c r="H4" s="4"/>
      <c r="I4" s="4">
        <v>1</v>
      </c>
      <c r="J4" s="5">
        <v>2</v>
      </c>
      <c r="K4" s="6">
        <v>3</v>
      </c>
      <c r="L4" s="54"/>
    </row>
    <row r="5" spans="2:12" ht="50.1" customHeight="1" x14ac:dyDescent="0.15">
      <c r="B5" s="1"/>
      <c r="C5" s="59"/>
      <c r="D5" s="91"/>
      <c r="E5" s="92"/>
      <c r="F5" s="92"/>
      <c r="G5" s="93"/>
      <c r="H5" s="20" t="s">
        <v>58</v>
      </c>
      <c r="I5" s="7" t="s">
        <v>111</v>
      </c>
      <c r="J5" s="8" t="s">
        <v>112</v>
      </c>
      <c r="K5" s="9" t="s">
        <v>79</v>
      </c>
      <c r="L5" s="55"/>
    </row>
    <row r="6" spans="2:12" ht="15" customHeight="1" x14ac:dyDescent="0.15">
      <c r="B6" s="1"/>
      <c r="C6" s="59"/>
      <c r="D6" s="17"/>
      <c r="E6" s="10"/>
      <c r="F6" s="10"/>
      <c r="G6" s="94" t="s">
        <v>58</v>
      </c>
      <c r="H6" s="25">
        <v>100</v>
      </c>
      <c r="I6" s="35">
        <v>12.095032397408207</v>
      </c>
      <c r="J6" s="26">
        <v>87.832973362131028</v>
      </c>
      <c r="K6" s="40">
        <v>7.1994240460763137E-2</v>
      </c>
      <c r="L6" s="56"/>
    </row>
    <row r="7" spans="2:12" ht="15" customHeight="1" x14ac:dyDescent="0.15">
      <c r="B7" s="1"/>
      <c r="C7" s="59"/>
      <c r="D7" s="23"/>
      <c r="E7" s="24"/>
      <c r="F7" s="24"/>
      <c r="G7" s="95"/>
      <c r="H7" s="32">
        <v>1389</v>
      </c>
      <c r="I7" s="38">
        <v>168</v>
      </c>
      <c r="J7" s="33">
        <v>1220</v>
      </c>
      <c r="K7" s="41">
        <v>1</v>
      </c>
      <c r="L7" s="39"/>
    </row>
    <row r="8" spans="2:12" ht="15" customHeight="1" x14ac:dyDescent="0.15">
      <c r="B8" s="1"/>
      <c r="C8" s="59"/>
      <c r="D8" s="98" t="s">
        <v>50</v>
      </c>
      <c r="E8" s="99"/>
      <c r="F8" s="17"/>
      <c r="G8" s="96" t="s">
        <v>24</v>
      </c>
      <c r="H8" s="27">
        <v>100</v>
      </c>
      <c r="I8" s="36">
        <f>I9/$H9*100</f>
        <v>7.0270270270270272</v>
      </c>
      <c r="J8" s="31">
        <f>J9/$H9*100</f>
        <v>92.972972972972983</v>
      </c>
      <c r="K8" s="40">
        <f>K9/$H9*100</f>
        <v>0</v>
      </c>
      <c r="L8" s="56"/>
    </row>
    <row r="9" spans="2:12" ht="15" customHeight="1" x14ac:dyDescent="0.15">
      <c r="B9" s="1"/>
      <c r="C9" s="59"/>
      <c r="D9" s="100"/>
      <c r="E9" s="101"/>
      <c r="F9" s="18"/>
      <c r="G9" s="97"/>
      <c r="H9" s="29">
        <f>6+179</f>
        <v>185</v>
      </c>
      <c r="I9" s="37">
        <v>13</v>
      </c>
      <c r="J9" s="30">
        <f>6+166</f>
        <v>172</v>
      </c>
      <c r="K9" s="43">
        <v>0</v>
      </c>
      <c r="L9" s="39"/>
    </row>
    <row r="10" spans="2:12" ht="15" customHeight="1" x14ac:dyDescent="0.15">
      <c r="B10" s="1"/>
      <c r="C10" s="59"/>
      <c r="D10" s="100"/>
      <c r="E10" s="101"/>
      <c r="F10" s="19"/>
      <c r="G10" s="104" t="s">
        <v>51</v>
      </c>
      <c r="H10" s="27">
        <v>100</v>
      </c>
      <c r="I10" s="36">
        <v>12.5</v>
      </c>
      <c r="J10" s="31">
        <v>87.5</v>
      </c>
      <c r="K10" s="42">
        <v>0</v>
      </c>
      <c r="L10" s="56"/>
    </row>
    <row r="11" spans="2:12" ht="15" customHeight="1" x14ac:dyDescent="0.15">
      <c r="B11" s="1"/>
      <c r="C11" s="59"/>
      <c r="D11" s="100"/>
      <c r="E11" s="101"/>
      <c r="F11" s="18"/>
      <c r="G11" s="97"/>
      <c r="H11" s="29">
        <v>456</v>
      </c>
      <c r="I11" s="37">
        <v>57</v>
      </c>
      <c r="J11" s="30">
        <v>399</v>
      </c>
      <c r="K11" s="43">
        <v>0</v>
      </c>
      <c r="L11" s="39"/>
    </row>
    <row r="12" spans="2:12" ht="15" customHeight="1" x14ac:dyDescent="0.15">
      <c r="B12" s="1"/>
      <c r="C12" s="59"/>
      <c r="D12" s="100"/>
      <c r="E12" s="101"/>
      <c r="F12" s="19"/>
      <c r="G12" s="104" t="s">
        <v>52</v>
      </c>
      <c r="H12" s="27">
        <v>100</v>
      </c>
      <c r="I12" s="36">
        <v>10.32258064516129</v>
      </c>
      <c r="J12" s="31">
        <v>89.354838709677423</v>
      </c>
      <c r="K12" s="42">
        <v>0.32258064516129031</v>
      </c>
      <c r="L12" s="56"/>
    </row>
    <row r="13" spans="2:12" ht="15" customHeight="1" x14ac:dyDescent="0.15">
      <c r="B13" s="1"/>
      <c r="C13" s="59"/>
      <c r="D13" s="100"/>
      <c r="E13" s="101"/>
      <c r="F13" s="18"/>
      <c r="G13" s="97"/>
      <c r="H13" s="29">
        <v>310</v>
      </c>
      <c r="I13" s="37">
        <v>32</v>
      </c>
      <c r="J13" s="30">
        <v>277</v>
      </c>
      <c r="K13" s="43">
        <v>1</v>
      </c>
      <c r="L13" s="39"/>
    </row>
    <row r="14" spans="2:12" ht="15" customHeight="1" x14ac:dyDescent="0.15">
      <c r="B14" s="1"/>
      <c r="C14" s="59"/>
      <c r="D14" s="100"/>
      <c r="E14" s="101"/>
      <c r="F14" s="19"/>
      <c r="G14" s="104" t="s">
        <v>53</v>
      </c>
      <c r="H14" s="27">
        <v>100</v>
      </c>
      <c r="I14" s="36">
        <v>16.145833333333336</v>
      </c>
      <c r="J14" s="31">
        <v>83.854166666666657</v>
      </c>
      <c r="K14" s="42">
        <v>0</v>
      </c>
      <c r="L14" s="56"/>
    </row>
    <row r="15" spans="2:12" ht="15" customHeight="1" x14ac:dyDescent="0.15">
      <c r="B15" s="1"/>
      <c r="C15" s="59"/>
      <c r="D15" s="100"/>
      <c r="E15" s="101"/>
      <c r="F15" s="18"/>
      <c r="G15" s="97"/>
      <c r="H15" s="29">
        <v>192</v>
      </c>
      <c r="I15" s="37">
        <v>31</v>
      </c>
      <c r="J15" s="30">
        <v>161</v>
      </c>
      <c r="K15" s="43">
        <v>0</v>
      </c>
      <c r="L15" s="39"/>
    </row>
    <row r="16" spans="2:12" ht="15" customHeight="1" x14ac:dyDescent="0.15">
      <c r="B16" s="1"/>
      <c r="C16" s="59"/>
      <c r="D16" s="100"/>
      <c r="E16" s="101"/>
      <c r="F16" s="19"/>
      <c r="G16" s="104" t="s">
        <v>54</v>
      </c>
      <c r="H16" s="27">
        <v>100</v>
      </c>
      <c r="I16" s="36">
        <v>14.227642276422763</v>
      </c>
      <c r="J16" s="31">
        <v>85.77235772357723</v>
      </c>
      <c r="K16" s="42">
        <v>0</v>
      </c>
      <c r="L16" s="56"/>
    </row>
    <row r="17" spans="2:12" ht="15" customHeight="1" x14ac:dyDescent="0.15">
      <c r="B17" s="1"/>
      <c r="C17" s="59"/>
      <c r="D17" s="102"/>
      <c r="E17" s="103"/>
      <c r="F17" s="23"/>
      <c r="G17" s="105"/>
      <c r="H17" s="32">
        <v>246</v>
      </c>
      <c r="I17" s="38">
        <v>35</v>
      </c>
      <c r="J17" s="33">
        <v>211</v>
      </c>
      <c r="K17" s="41">
        <v>0</v>
      </c>
      <c r="L17" s="39"/>
    </row>
    <row r="18" spans="2:12" ht="30" customHeight="1" x14ac:dyDescent="0.15">
      <c r="B18" s="1"/>
      <c r="C18" s="59"/>
    </row>
    <row r="19" spans="2:12" ht="24" customHeight="1" x14ac:dyDescent="0.15">
      <c r="B19" s="1"/>
      <c r="C19" s="58" t="s">
        <v>202</v>
      </c>
    </row>
    <row r="20" spans="2:12" ht="15" customHeight="1" x14ac:dyDescent="0.15">
      <c r="B20" s="1"/>
      <c r="C20" s="59"/>
      <c r="D20" s="2" t="s">
        <v>330</v>
      </c>
      <c r="E20" s="3"/>
      <c r="F20" s="3"/>
      <c r="G20" s="3"/>
      <c r="H20" s="4"/>
      <c r="I20" s="4">
        <v>1</v>
      </c>
      <c r="J20" s="5">
        <v>2</v>
      </c>
      <c r="K20" s="6">
        <v>3</v>
      </c>
      <c r="L20" s="54"/>
    </row>
    <row r="21" spans="2:12" ht="50.1" customHeight="1" x14ac:dyDescent="0.15">
      <c r="B21" s="1"/>
      <c r="C21" s="59"/>
      <c r="D21" s="21"/>
      <c r="E21" s="22"/>
      <c r="F21" s="22"/>
      <c r="G21" s="22"/>
      <c r="H21" s="20" t="s">
        <v>58</v>
      </c>
      <c r="I21" s="7" t="s">
        <v>111</v>
      </c>
      <c r="J21" s="8" t="s">
        <v>112</v>
      </c>
      <c r="K21" s="9" t="s">
        <v>79</v>
      </c>
      <c r="L21" s="55"/>
    </row>
    <row r="22" spans="2:12" ht="15" customHeight="1" x14ac:dyDescent="0.15">
      <c r="B22" s="1"/>
      <c r="C22" s="59"/>
      <c r="D22" s="17"/>
      <c r="E22" s="10"/>
      <c r="F22" s="10"/>
      <c r="G22" s="94" t="s">
        <v>58</v>
      </c>
      <c r="H22" s="25">
        <v>100</v>
      </c>
      <c r="I22" s="35">
        <v>12.095032397408207</v>
      </c>
      <c r="J22" s="26">
        <v>87.832973362131028</v>
      </c>
      <c r="K22" s="40">
        <v>7.1994240460763137E-2</v>
      </c>
      <c r="L22" s="56"/>
    </row>
    <row r="23" spans="2:12" ht="15" customHeight="1" x14ac:dyDescent="0.15">
      <c r="B23" s="1"/>
      <c r="C23" s="59"/>
      <c r="D23" s="23"/>
      <c r="E23" s="24"/>
      <c r="F23" s="24"/>
      <c r="G23" s="95"/>
      <c r="H23" s="32">
        <v>1389</v>
      </c>
      <c r="I23" s="38">
        <v>168</v>
      </c>
      <c r="J23" s="33">
        <v>1220</v>
      </c>
      <c r="K23" s="41">
        <v>1</v>
      </c>
      <c r="L23" s="39"/>
    </row>
    <row r="24" spans="2:12" ht="15" customHeight="1" x14ac:dyDescent="0.15">
      <c r="B24" s="1"/>
      <c r="C24" s="59"/>
      <c r="D24" s="98" t="s">
        <v>182</v>
      </c>
      <c r="E24" s="106"/>
      <c r="F24" s="17"/>
      <c r="G24" s="96" t="s">
        <v>76</v>
      </c>
      <c r="H24" s="27">
        <v>100</v>
      </c>
      <c r="I24" s="36">
        <v>10.504201680672269</v>
      </c>
      <c r="J24" s="31">
        <v>89.495798319327733</v>
      </c>
      <c r="K24" s="42">
        <v>0</v>
      </c>
      <c r="L24" s="56"/>
    </row>
    <row r="25" spans="2:12" ht="15" customHeight="1" x14ac:dyDescent="0.15">
      <c r="B25" s="1"/>
      <c r="C25" s="59"/>
      <c r="D25" s="107"/>
      <c r="E25" s="108"/>
      <c r="F25" s="18"/>
      <c r="G25" s="97"/>
      <c r="H25" s="29">
        <v>714</v>
      </c>
      <c r="I25" s="37">
        <v>75</v>
      </c>
      <c r="J25" s="30">
        <v>639</v>
      </c>
      <c r="K25" s="43">
        <v>0</v>
      </c>
      <c r="L25" s="39"/>
    </row>
    <row r="26" spans="2:12" ht="15" customHeight="1" x14ac:dyDescent="0.15">
      <c r="B26" s="1"/>
      <c r="C26" s="59"/>
      <c r="D26" s="107"/>
      <c r="E26" s="108"/>
      <c r="F26" s="19"/>
      <c r="G26" s="104" t="s">
        <v>56</v>
      </c>
      <c r="H26" s="27">
        <v>100</v>
      </c>
      <c r="I26" s="36">
        <v>13.777777777777779</v>
      </c>
      <c r="J26" s="31">
        <v>86.074074074074076</v>
      </c>
      <c r="K26" s="42">
        <v>0.14814814814814814</v>
      </c>
      <c r="L26" s="56"/>
    </row>
    <row r="27" spans="2:12" ht="15" customHeight="1" x14ac:dyDescent="0.15">
      <c r="B27" s="1"/>
      <c r="C27" s="59"/>
      <c r="D27" s="109"/>
      <c r="E27" s="110"/>
      <c r="F27" s="23"/>
      <c r="G27" s="105"/>
      <c r="H27" s="32">
        <v>675</v>
      </c>
      <c r="I27" s="38">
        <v>93</v>
      </c>
      <c r="J27" s="33">
        <v>581</v>
      </c>
      <c r="K27" s="41">
        <v>1</v>
      </c>
      <c r="L27" s="39"/>
    </row>
    <row r="28" spans="2:12" ht="30" customHeight="1" x14ac:dyDescent="0.15">
      <c r="B28" s="1"/>
      <c r="C28" s="59"/>
      <c r="D28" s="11"/>
      <c r="E28" s="11"/>
      <c r="G28" s="12"/>
      <c r="H28" s="13"/>
      <c r="I28" s="13"/>
      <c r="J28" s="13"/>
      <c r="K28" s="13"/>
      <c r="L28" s="13"/>
    </row>
    <row r="29" spans="2:12" ht="24" customHeight="1" x14ac:dyDescent="0.15">
      <c r="B29" s="1"/>
      <c r="C29" s="58" t="s">
        <v>203</v>
      </c>
    </row>
    <row r="30" spans="2:12" ht="15" customHeight="1" x14ac:dyDescent="0.15">
      <c r="B30" s="1"/>
      <c r="C30" s="59"/>
      <c r="D30" s="2" t="s">
        <v>330</v>
      </c>
      <c r="E30" s="3"/>
      <c r="F30" s="3"/>
      <c r="G30" s="3"/>
      <c r="H30" s="4"/>
      <c r="I30" s="4">
        <v>1</v>
      </c>
      <c r="J30" s="5">
        <v>2</v>
      </c>
      <c r="K30" s="6">
        <v>3</v>
      </c>
    </row>
    <row r="31" spans="2:12" ht="50.1" customHeight="1" x14ac:dyDescent="0.15">
      <c r="B31" s="1"/>
      <c r="C31" s="59"/>
      <c r="D31" s="21"/>
      <c r="E31" s="22"/>
      <c r="F31" s="22"/>
      <c r="G31" s="22"/>
      <c r="H31" s="20" t="s">
        <v>58</v>
      </c>
      <c r="I31" s="7" t="s">
        <v>111</v>
      </c>
      <c r="J31" s="8" t="s">
        <v>112</v>
      </c>
      <c r="K31" s="9" t="s">
        <v>79</v>
      </c>
    </row>
    <row r="32" spans="2:12" ht="15" customHeight="1" x14ac:dyDescent="0.15">
      <c r="B32" s="1"/>
      <c r="C32" s="59"/>
      <c r="D32" s="17"/>
      <c r="E32" s="10"/>
      <c r="F32" s="10"/>
      <c r="G32" s="94" t="s">
        <v>58</v>
      </c>
      <c r="H32" s="25">
        <v>100</v>
      </c>
      <c r="I32" s="35">
        <v>12.095032397408207</v>
      </c>
      <c r="J32" s="26">
        <v>87.832973362131028</v>
      </c>
      <c r="K32" s="40">
        <v>7.1994240460763137E-2</v>
      </c>
    </row>
    <row r="33" spans="2:11" ht="15" customHeight="1" x14ac:dyDescent="0.15">
      <c r="B33" s="1"/>
      <c r="C33" s="59"/>
      <c r="D33" s="23"/>
      <c r="E33" s="24"/>
      <c r="F33" s="24"/>
      <c r="G33" s="95"/>
      <c r="H33" s="32">
        <v>1389</v>
      </c>
      <c r="I33" s="38">
        <v>168</v>
      </c>
      <c r="J33" s="33">
        <v>1220</v>
      </c>
      <c r="K33" s="41">
        <v>1</v>
      </c>
    </row>
    <row r="34" spans="2:11" ht="15" customHeight="1" x14ac:dyDescent="0.15">
      <c r="B34" s="1"/>
      <c r="C34" s="59"/>
      <c r="D34" s="111" t="s">
        <v>199</v>
      </c>
      <c r="E34" s="112"/>
      <c r="F34" s="17"/>
      <c r="G34" s="96" t="s">
        <v>109</v>
      </c>
      <c r="H34" s="25">
        <v>100</v>
      </c>
      <c r="I34" s="35">
        <v>9.9507389162561584</v>
      </c>
      <c r="J34" s="26">
        <v>90.049261083743843</v>
      </c>
      <c r="K34" s="40">
        <v>0</v>
      </c>
    </row>
    <row r="35" spans="2:11" ht="15" customHeight="1" x14ac:dyDescent="0.15">
      <c r="B35" s="1"/>
      <c r="C35" s="59"/>
      <c r="D35" s="113"/>
      <c r="E35" s="114"/>
      <c r="F35" s="18"/>
      <c r="G35" s="97"/>
      <c r="H35" s="29">
        <v>1015</v>
      </c>
      <c r="I35" s="37">
        <v>101</v>
      </c>
      <c r="J35" s="30">
        <v>914</v>
      </c>
      <c r="K35" s="43">
        <v>0</v>
      </c>
    </row>
    <row r="36" spans="2:11" ht="15" customHeight="1" x14ac:dyDescent="0.15">
      <c r="B36" s="1"/>
      <c r="C36" s="59"/>
      <c r="D36" s="115" t="s">
        <v>108</v>
      </c>
      <c r="E36" s="116"/>
      <c r="F36" s="19"/>
      <c r="G36" s="104" t="s">
        <v>75</v>
      </c>
      <c r="H36" s="27">
        <v>100</v>
      </c>
      <c r="I36" s="36">
        <v>16.909620991253643</v>
      </c>
      <c r="J36" s="31">
        <v>82.798833819241977</v>
      </c>
      <c r="K36" s="42">
        <v>0.29154518950437319</v>
      </c>
    </row>
    <row r="37" spans="2:11" ht="15" customHeight="1" x14ac:dyDescent="0.15">
      <c r="B37" s="1"/>
      <c r="C37" s="59"/>
      <c r="D37" s="115"/>
      <c r="E37" s="116"/>
      <c r="F37" s="18"/>
      <c r="G37" s="97"/>
      <c r="H37" s="29">
        <v>343</v>
      </c>
      <c r="I37" s="37">
        <v>58</v>
      </c>
      <c r="J37" s="30">
        <v>284</v>
      </c>
      <c r="K37" s="43">
        <v>1</v>
      </c>
    </row>
    <row r="38" spans="2:11" ht="15" customHeight="1" x14ac:dyDescent="0.15">
      <c r="B38" s="1"/>
      <c r="C38" s="59"/>
      <c r="D38" s="115"/>
      <c r="E38" s="116"/>
      <c r="F38" s="19"/>
      <c r="G38" s="104" t="s">
        <v>110</v>
      </c>
      <c r="H38" s="27">
        <v>100</v>
      </c>
      <c r="I38" s="36">
        <v>37.5</v>
      </c>
      <c r="J38" s="31">
        <v>62.5</v>
      </c>
      <c r="K38" s="42">
        <v>0</v>
      </c>
    </row>
    <row r="39" spans="2:11" ht="15" customHeight="1" x14ac:dyDescent="0.15">
      <c r="B39" s="1"/>
      <c r="C39" s="59"/>
      <c r="D39" s="115"/>
      <c r="E39" s="116"/>
      <c r="F39" s="18"/>
      <c r="G39" s="97"/>
      <c r="H39" s="29">
        <v>24</v>
      </c>
      <c r="I39" s="37">
        <v>9</v>
      </c>
      <c r="J39" s="30">
        <v>15</v>
      </c>
      <c r="K39" s="43">
        <v>0</v>
      </c>
    </row>
    <row r="40" spans="2:11" ht="15" customHeight="1" x14ac:dyDescent="0.15">
      <c r="B40" s="1"/>
      <c r="C40" s="59"/>
      <c r="D40" s="115"/>
      <c r="E40" s="116"/>
      <c r="F40" s="19"/>
      <c r="G40" s="104" t="s">
        <v>79</v>
      </c>
      <c r="H40" s="27">
        <v>100</v>
      </c>
      <c r="I40" s="36">
        <v>0</v>
      </c>
      <c r="J40" s="31">
        <v>100</v>
      </c>
      <c r="K40" s="42">
        <v>0</v>
      </c>
    </row>
    <row r="41" spans="2:11" ht="15" customHeight="1" x14ac:dyDescent="0.15">
      <c r="B41" s="1"/>
      <c r="C41" s="59"/>
      <c r="D41" s="117"/>
      <c r="E41" s="118"/>
      <c r="F41" s="23"/>
      <c r="G41" s="105"/>
      <c r="H41" s="32">
        <v>7</v>
      </c>
      <c r="I41" s="38">
        <v>0</v>
      </c>
      <c r="J41" s="33">
        <v>7</v>
      </c>
      <c r="K41" s="41">
        <v>0</v>
      </c>
    </row>
    <row r="42" spans="2:11" ht="30" customHeight="1" x14ac:dyDescent="0.15">
      <c r="B42" s="1"/>
      <c r="C42" s="59"/>
      <c r="D42" s="11"/>
      <c r="E42" s="11"/>
      <c r="G42" s="12"/>
      <c r="H42" s="13"/>
      <c r="I42" s="13"/>
      <c r="J42" s="13"/>
      <c r="K42" s="13"/>
    </row>
    <row r="43" spans="2:11" ht="24" customHeight="1" x14ac:dyDescent="0.15">
      <c r="B43" s="1"/>
      <c r="C43" s="58" t="s">
        <v>204</v>
      </c>
    </row>
    <row r="44" spans="2:11" ht="15" customHeight="1" x14ac:dyDescent="0.15">
      <c r="B44" s="1"/>
      <c r="C44" s="59"/>
      <c r="D44" s="2" t="s">
        <v>330</v>
      </c>
      <c r="E44" s="3"/>
      <c r="F44" s="3"/>
      <c r="G44" s="3"/>
      <c r="H44" s="4"/>
      <c r="I44" s="4">
        <v>1</v>
      </c>
      <c r="J44" s="5">
        <v>2</v>
      </c>
      <c r="K44" s="6">
        <v>3</v>
      </c>
    </row>
    <row r="45" spans="2:11" ht="50.1" customHeight="1" x14ac:dyDescent="0.15">
      <c r="B45" s="1"/>
      <c r="C45" s="59"/>
      <c r="D45" s="21"/>
      <c r="E45" s="22"/>
      <c r="F45" s="22"/>
      <c r="G45" s="22"/>
      <c r="H45" s="20" t="s">
        <v>58</v>
      </c>
      <c r="I45" s="7" t="s">
        <v>111</v>
      </c>
      <c r="J45" s="8" t="s">
        <v>112</v>
      </c>
      <c r="K45" s="9" t="s">
        <v>79</v>
      </c>
    </row>
    <row r="46" spans="2:11" ht="15" customHeight="1" x14ac:dyDescent="0.15">
      <c r="B46" s="1"/>
      <c r="C46" s="59"/>
      <c r="D46" s="17"/>
      <c r="E46" s="10"/>
      <c r="F46" s="10"/>
      <c r="G46" s="94" t="s">
        <v>58</v>
      </c>
      <c r="H46" s="25">
        <v>100</v>
      </c>
      <c r="I46" s="35">
        <v>12.095032397408207</v>
      </c>
      <c r="J46" s="26">
        <v>87.832973362131028</v>
      </c>
      <c r="K46" s="40">
        <v>7.1994240460763137E-2</v>
      </c>
    </row>
    <row r="47" spans="2:11" ht="15" customHeight="1" x14ac:dyDescent="0.15">
      <c r="B47" s="1"/>
      <c r="C47" s="59"/>
      <c r="D47" s="23"/>
      <c r="E47" s="24"/>
      <c r="F47" s="24"/>
      <c r="G47" s="95"/>
      <c r="H47" s="32">
        <v>1389</v>
      </c>
      <c r="I47" s="38">
        <v>168</v>
      </c>
      <c r="J47" s="33">
        <v>1220</v>
      </c>
      <c r="K47" s="41">
        <v>1</v>
      </c>
    </row>
    <row r="48" spans="2:11" ht="15" customHeight="1" x14ac:dyDescent="0.15">
      <c r="B48" s="1"/>
      <c r="C48" s="59"/>
      <c r="D48" s="111" t="s">
        <v>107</v>
      </c>
      <c r="E48" s="112"/>
      <c r="F48" s="17"/>
      <c r="G48" s="96" t="s">
        <v>109</v>
      </c>
      <c r="H48" s="25">
        <v>100</v>
      </c>
      <c r="I48" s="35">
        <v>5.9548254620123204</v>
      </c>
      <c r="J48" s="26">
        <v>94.045174537987677</v>
      </c>
      <c r="K48" s="40">
        <v>0</v>
      </c>
    </row>
    <row r="49" spans="2:11" ht="15" customHeight="1" x14ac:dyDescent="0.15">
      <c r="B49" s="1"/>
      <c r="C49" s="59"/>
      <c r="D49" s="113"/>
      <c r="E49" s="114"/>
      <c r="F49" s="18"/>
      <c r="G49" s="97"/>
      <c r="H49" s="29">
        <v>974</v>
      </c>
      <c r="I49" s="37">
        <v>58</v>
      </c>
      <c r="J49" s="30">
        <v>916</v>
      </c>
      <c r="K49" s="43">
        <v>0</v>
      </c>
    </row>
    <row r="50" spans="2:11" ht="15" customHeight="1" x14ac:dyDescent="0.15">
      <c r="B50" s="1"/>
      <c r="C50" s="59"/>
      <c r="D50" s="119" t="s">
        <v>161</v>
      </c>
      <c r="E50" s="116"/>
      <c r="F50" s="19"/>
      <c r="G50" s="104" t="s">
        <v>75</v>
      </c>
      <c r="H50" s="27">
        <v>100</v>
      </c>
      <c r="I50" s="36">
        <v>21.348314606741571</v>
      </c>
      <c r="J50" s="31">
        <v>78.370786516853926</v>
      </c>
      <c r="K50" s="42">
        <v>0.2808988764044944</v>
      </c>
    </row>
    <row r="51" spans="2:11" ht="15" customHeight="1" x14ac:dyDescent="0.15">
      <c r="B51" s="1"/>
      <c r="C51" s="59"/>
      <c r="D51" s="115"/>
      <c r="E51" s="116"/>
      <c r="F51" s="18"/>
      <c r="G51" s="97"/>
      <c r="H51" s="29">
        <v>356</v>
      </c>
      <c r="I51" s="37">
        <v>76</v>
      </c>
      <c r="J51" s="30">
        <v>279</v>
      </c>
      <c r="K51" s="43">
        <v>1</v>
      </c>
    </row>
    <row r="52" spans="2:11" ht="15" customHeight="1" x14ac:dyDescent="0.15">
      <c r="B52" s="1"/>
      <c r="C52" s="59"/>
      <c r="D52" s="115"/>
      <c r="E52" s="116"/>
      <c r="F52" s="19"/>
      <c r="G52" s="104" t="s">
        <v>110</v>
      </c>
      <c r="H52" s="27">
        <v>100</v>
      </c>
      <c r="I52" s="36">
        <v>58.490566037735846</v>
      </c>
      <c r="J52" s="31">
        <v>41.509433962264154</v>
      </c>
      <c r="K52" s="42">
        <v>0</v>
      </c>
    </row>
    <row r="53" spans="2:11" ht="15" customHeight="1" x14ac:dyDescent="0.15">
      <c r="B53" s="1"/>
      <c r="C53" s="59"/>
      <c r="D53" s="115"/>
      <c r="E53" s="116"/>
      <c r="F53" s="18"/>
      <c r="G53" s="97"/>
      <c r="H53" s="29">
        <v>53</v>
      </c>
      <c r="I53" s="37">
        <v>31</v>
      </c>
      <c r="J53" s="30">
        <v>22</v>
      </c>
      <c r="K53" s="43">
        <v>0</v>
      </c>
    </row>
    <row r="54" spans="2:11" ht="15" customHeight="1" x14ac:dyDescent="0.15">
      <c r="B54" s="1"/>
      <c r="C54" s="59"/>
      <c r="D54" s="115"/>
      <c r="E54" s="116"/>
      <c r="F54" s="19"/>
      <c r="G54" s="104" t="s">
        <v>79</v>
      </c>
      <c r="H54" s="27">
        <v>100</v>
      </c>
      <c r="I54" s="36">
        <v>50</v>
      </c>
      <c r="J54" s="31">
        <v>50</v>
      </c>
      <c r="K54" s="42">
        <v>0</v>
      </c>
    </row>
    <row r="55" spans="2:11" ht="15" customHeight="1" x14ac:dyDescent="0.15">
      <c r="B55" s="1"/>
      <c r="C55" s="59"/>
      <c r="D55" s="117"/>
      <c r="E55" s="118"/>
      <c r="F55" s="23"/>
      <c r="G55" s="105"/>
      <c r="H55" s="32">
        <v>6</v>
      </c>
      <c r="I55" s="38">
        <v>3</v>
      </c>
      <c r="J55" s="33">
        <v>3</v>
      </c>
      <c r="K55" s="41">
        <v>0</v>
      </c>
    </row>
  </sheetData>
  <mergeCells count="26">
    <mergeCell ref="G26:G27"/>
    <mergeCell ref="D5:G5"/>
    <mergeCell ref="G6:G7"/>
    <mergeCell ref="G8:G9"/>
    <mergeCell ref="G10:G11"/>
    <mergeCell ref="G34:G35"/>
    <mergeCell ref="G36:G37"/>
    <mergeCell ref="G46:G47"/>
    <mergeCell ref="G48:G49"/>
    <mergeCell ref="D8:E17"/>
    <mergeCell ref="D24:E27"/>
    <mergeCell ref="G12:G13"/>
    <mergeCell ref="G14:G15"/>
    <mergeCell ref="G16:G17"/>
    <mergeCell ref="G22:G23"/>
    <mergeCell ref="G32:G33"/>
    <mergeCell ref="G38:G39"/>
    <mergeCell ref="G40:G41"/>
    <mergeCell ref="D34:E35"/>
    <mergeCell ref="D36:E41"/>
    <mergeCell ref="G24:G25"/>
    <mergeCell ref="G50:G51"/>
    <mergeCell ref="G52:G53"/>
    <mergeCell ref="G54:G55"/>
    <mergeCell ref="D48:E49"/>
    <mergeCell ref="D50:E55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  <cellWatches>
    <cellWatch r="I34"/>
  </cellWatch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3">
    <tabColor indexed="45"/>
  </sheetPr>
  <dimension ref="B1:L54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135</v>
      </c>
    </row>
    <row r="2" spans="2:12" ht="24" customHeight="1" x14ac:dyDescent="0.15">
      <c r="B2" s="1"/>
      <c r="C2" s="58" t="s">
        <v>205</v>
      </c>
    </row>
    <row r="3" spans="2:12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6">
        <v>3</v>
      </c>
      <c r="L3" s="54"/>
    </row>
    <row r="4" spans="2:12" ht="49.5" customHeight="1" x14ac:dyDescent="0.15">
      <c r="B4" s="1"/>
      <c r="C4" s="59"/>
      <c r="D4" s="91"/>
      <c r="E4" s="92"/>
      <c r="F4" s="92"/>
      <c r="G4" s="93"/>
      <c r="H4" s="20" t="s">
        <v>58</v>
      </c>
      <c r="I4" s="7" t="s">
        <v>111</v>
      </c>
      <c r="J4" s="8" t="s">
        <v>113</v>
      </c>
      <c r="K4" s="9" t="s">
        <v>79</v>
      </c>
      <c r="L4" s="55"/>
    </row>
    <row r="5" spans="2:12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35">
        <v>8.0633549316054705</v>
      </c>
      <c r="J5" s="26">
        <v>91.504679625629947</v>
      </c>
      <c r="K5" s="40">
        <v>0.43196544276457888</v>
      </c>
      <c r="L5" s="56"/>
    </row>
    <row r="6" spans="2:12" ht="15" customHeight="1" x14ac:dyDescent="0.15">
      <c r="B6" s="1"/>
      <c r="C6" s="59"/>
      <c r="D6" s="23"/>
      <c r="E6" s="24"/>
      <c r="F6" s="24"/>
      <c r="G6" s="95"/>
      <c r="H6" s="32">
        <v>1389</v>
      </c>
      <c r="I6" s="38">
        <v>112</v>
      </c>
      <c r="J6" s="33">
        <v>1271</v>
      </c>
      <c r="K6" s="41">
        <v>6</v>
      </c>
      <c r="L6" s="39"/>
    </row>
    <row r="7" spans="2:12" ht="15" customHeight="1" x14ac:dyDescent="0.15"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8.1081081081081088</v>
      </c>
      <c r="J7" s="31">
        <f>J8/$H8*100</f>
        <v>91.891891891891902</v>
      </c>
      <c r="K7" s="40">
        <f>K8/$H8*100</f>
        <v>0</v>
      </c>
      <c r="L7" s="56"/>
    </row>
    <row r="8" spans="2:12" ht="15" customHeight="1" x14ac:dyDescent="0.15">
      <c r="B8" s="1"/>
      <c r="C8" s="59"/>
      <c r="D8" s="100"/>
      <c r="E8" s="101"/>
      <c r="F8" s="18"/>
      <c r="G8" s="97"/>
      <c r="H8" s="29">
        <f>6+179</f>
        <v>185</v>
      </c>
      <c r="I8" s="37">
        <v>15</v>
      </c>
      <c r="J8" s="30">
        <f>165+5</f>
        <v>170</v>
      </c>
      <c r="K8" s="43">
        <v>0</v>
      </c>
      <c r="L8" s="39"/>
    </row>
    <row r="9" spans="2:12" ht="15" customHeight="1" x14ac:dyDescent="0.15">
      <c r="B9" s="1"/>
      <c r="C9" s="59"/>
      <c r="D9" s="100"/>
      <c r="E9" s="101"/>
      <c r="F9" s="19"/>
      <c r="G9" s="104" t="s">
        <v>51</v>
      </c>
      <c r="H9" s="27">
        <v>100</v>
      </c>
      <c r="I9" s="36">
        <v>8.5526315789473681</v>
      </c>
      <c r="J9" s="31">
        <v>90.570175438596493</v>
      </c>
      <c r="K9" s="42">
        <v>0.8771929824561403</v>
      </c>
      <c r="L9" s="56"/>
    </row>
    <row r="10" spans="2:12" ht="15" customHeight="1" x14ac:dyDescent="0.15">
      <c r="B10" s="1"/>
      <c r="C10" s="59"/>
      <c r="D10" s="100"/>
      <c r="E10" s="101"/>
      <c r="F10" s="18"/>
      <c r="G10" s="97"/>
      <c r="H10" s="29">
        <v>456</v>
      </c>
      <c r="I10" s="37">
        <v>39</v>
      </c>
      <c r="J10" s="30">
        <v>413</v>
      </c>
      <c r="K10" s="43">
        <v>4</v>
      </c>
      <c r="L10" s="39"/>
    </row>
    <row r="11" spans="2:12" ht="15" customHeight="1" x14ac:dyDescent="0.15">
      <c r="B11" s="1"/>
      <c r="C11" s="59"/>
      <c r="D11" s="100"/>
      <c r="E11" s="101"/>
      <c r="F11" s="19"/>
      <c r="G11" s="104" t="s">
        <v>52</v>
      </c>
      <c r="H11" s="27">
        <v>100</v>
      </c>
      <c r="I11" s="36">
        <v>7.096774193548387</v>
      </c>
      <c r="J11" s="31">
        <v>92.258064516129039</v>
      </c>
      <c r="K11" s="42">
        <v>0.64516129032258063</v>
      </c>
      <c r="L11" s="56"/>
    </row>
    <row r="12" spans="2:12" ht="15" customHeight="1" x14ac:dyDescent="0.15">
      <c r="B12" s="1"/>
      <c r="C12" s="59"/>
      <c r="D12" s="100"/>
      <c r="E12" s="101"/>
      <c r="F12" s="18"/>
      <c r="G12" s="97"/>
      <c r="H12" s="29">
        <v>310</v>
      </c>
      <c r="I12" s="37">
        <v>22</v>
      </c>
      <c r="J12" s="30">
        <v>286</v>
      </c>
      <c r="K12" s="43">
        <v>2</v>
      </c>
      <c r="L12" s="39"/>
    </row>
    <row r="13" spans="2:12" ht="15" customHeight="1" x14ac:dyDescent="0.15">
      <c r="B13" s="1"/>
      <c r="C13" s="59"/>
      <c r="D13" s="100"/>
      <c r="E13" s="101"/>
      <c r="F13" s="19"/>
      <c r="G13" s="104" t="s">
        <v>53</v>
      </c>
      <c r="H13" s="27">
        <v>100</v>
      </c>
      <c r="I13" s="36">
        <v>5.7291666666666661</v>
      </c>
      <c r="J13" s="31">
        <v>94.270833333333343</v>
      </c>
      <c r="K13" s="42">
        <v>0</v>
      </c>
      <c r="L13" s="56"/>
    </row>
    <row r="14" spans="2:12" ht="15" customHeight="1" x14ac:dyDescent="0.15">
      <c r="B14" s="1"/>
      <c r="C14" s="59"/>
      <c r="D14" s="100"/>
      <c r="E14" s="101"/>
      <c r="F14" s="18"/>
      <c r="G14" s="97"/>
      <c r="H14" s="29">
        <v>192</v>
      </c>
      <c r="I14" s="37">
        <v>11</v>
      </c>
      <c r="J14" s="30">
        <v>181</v>
      </c>
      <c r="K14" s="43">
        <v>0</v>
      </c>
      <c r="L14" s="39"/>
    </row>
    <row r="15" spans="2:12" ht="15" customHeight="1" x14ac:dyDescent="0.15">
      <c r="B15" s="1"/>
      <c r="C15" s="59"/>
      <c r="D15" s="100"/>
      <c r="E15" s="101"/>
      <c r="F15" s="19"/>
      <c r="G15" s="104" t="s">
        <v>54</v>
      </c>
      <c r="H15" s="27">
        <v>100</v>
      </c>
      <c r="I15" s="36">
        <v>10.16260162601626</v>
      </c>
      <c r="J15" s="31">
        <v>89.837398373983731</v>
      </c>
      <c r="K15" s="42">
        <v>0</v>
      </c>
      <c r="L15" s="56"/>
    </row>
    <row r="16" spans="2:12" ht="15" customHeight="1" x14ac:dyDescent="0.15">
      <c r="B16" s="1"/>
      <c r="C16" s="59"/>
      <c r="D16" s="102"/>
      <c r="E16" s="103"/>
      <c r="F16" s="23"/>
      <c r="G16" s="105"/>
      <c r="H16" s="32">
        <v>246</v>
      </c>
      <c r="I16" s="38">
        <v>25</v>
      </c>
      <c r="J16" s="33">
        <v>221</v>
      </c>
      <c r="K16" s="41">
        <v>0</v>
      </c>
      <c r="L16" s="39"/>
    </row>
    <row r="17" spans="2:12" ht="30" customHeight="1" x14ac:dyDescent="0.15">
      <c r="B17" s="1"/>
      <c r="C17" s="59"/>
    </row>
    <row r="18" spans="2:12" ht="24" customHeight="1" x14ac:dyDescent="0.15">
      <c r="B18" s="1"/>
      <c r="C18" s="58" t="s">
        <v>206</v>
      </c>
    </row>
    <row r="19" spans="2:12" ht="15" customHeight="1" x14ac:dyDescent="0.15"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6">
        <v>3</v>
      </c>
      <c r="L19" s="54"/>
    </row>
    <row r="20" spans="2:12" ht="50.1" customHeight="1" x14ac:dyDescent="0.15">
      <c r="B20" s="1"/>
      <c r="C20" s="59"/>
      <c r="D20" s="21"/>
      <c r="E20" s="22"/>
      <c r="F20" s="22"/>
      <c r="G20" s="22"/>
      <c r="H20" s="20" t="s">
        <v>58</v>
      </c>
      <c r="I20" s="7" t="s">
        <v>111</v>
      </c>
      <c r="J20" s="8" t="s">
        <v>112</v>
      </c>
      <c r="K20" s="9" t="s">
        <v>79</v>
      </c>
      <c r="L20" s="55"/>
    </row>
    <row r="21" spans="2:12" ht="15" customHeight="1" x14ac:dyDescent="0.15">
      <c r="B21" s="1"/>
      <c r="C21" s="59"/>
      <c r="D21" s="17"/>
      <c r="E21" s="10"/>
      <c r="F21" s="10"/>
      <c r="G21" s="94" t="s">
        <v>58</v>
      </c>
      <c r="H21" s="25">
        <v>100</v>
      </c>
      <c r="I21" s="35">
        <v>8.0633549316054705</v>
      </c>
      <c r="J21" s="26">
        <v>91.504679625629947</v>
      </c>
      <c r="K21" s="40">
        <v>0.43196544276457888</v>
      </c>
      <c r="L21" s="56"/>
    </row>
    <row r="22" spans="2:12" ht="15" customHeight="1" x14ac:dyDescent="0.15">
      <c r="B22" s="1"/>
      <c r="C22" s="59"/>
      <c r="D22" s="23"/>
      <c r="E22" s="24"/>
      <c r="F22" s="24"/>
      <c r="G22" s="95"/>
      <c r="H22" s="32">
        <v>1389</v>
      </c>
      <c r="I22" s="38">
        <v>112</v>
      </c>
      <c r="J22" s="33">
        <v>1271</v>
      </c>
      <c r="K22" s="41">
        <v>6</v>
      </c>
      <c r="L22" s="39"/>
    </row>
    <row r="23" spans="2:12" ht="15" customHeight="1" x14ac:dyDescent="0.15">
      <c r="B23" s="1"/>
      <c r="C23" s="59"/>
      <c r="D23" s="98" t="s">
        <v>182</v>
      </c>
      <c r="E23" s="106"/>
      <c r="F23" s="17"/>
      <c r="G23" s="96" t="s">
        <v>76</v>
      </c>
      <c r="H23" s="27">
        <v>100</v>
      </c>
      <c r="I23" s="36">
        <v>7.5630252100840334</v>
      </c>
      <c r="J23" s="31">
        <v>92.016806722689068</v>
      </c>
      <c r="K23" s="42">
        <v>0.42016806722689076</v>
      </c>
      <c r="L23" s="56"/>
    </row>
    <row r="24" spans="2:12" ht="15" customHeight="1" x14ac:dyDescent="0.15">
      <c r="B24" s="1"/>
      <c r="C24" s="59"/>
      <c r="D24" s="107"/>
      <c r="E24" s="108"/>
      <c r="F24" s="18"/>
      <c r="G24" s="97"/>
      <c r="H24" s="29">
        <v>714</v>
      </c>
      <c r="I24" s="37">
        <v>54</v>
      </c>
      <c r="J24" s="30">
        <v>657</v>
      </c>
      <c r="K24" s="43">
        <v>3</v>
      </c>
      <c r="L24" s="39"/>
    </row>
    <row r="25" spans="2:12" ht="15" customHeight="1" x14ac:dyDescent="0.15">
      <c r="B25" s="1"/>
      <c r="C25" s="59"/>
      <c r="D25" s="107"/>
      <c r="E25" s="108"/>
      <c r="F25" s="19"/>
      <c r="G25" s="104" t="s">
        <v>56</v>
      </c>
      <c r="H25" s="27">
        <v>100</v>
      </c>
      <c r="I25" s="36">
        <v>8.5925925925925917</v>
      </c>
      <c r="J25" s="31">
        <v>90.962962962962962</v>
      </c>
      <c r="K25" s="42">
        <v>0.44444444444444442</v>
      </c>
      <c r="L25" s="56"/>
    </row>
    <row r="26" spans="2:12" ht="15" customHeight="1" x14ac:dyDescent="0.15">
      <c r="B26" s="1"/>
      <c r="C26" s="59"/>
      <c r="D26" s="109"/>
      <c r="E26" s="110"/>
      <c r="F26" s="23"/>
      <c r="G26" s="105"/>
      <c r="H26" s="32">
        <v>675</v>
      </c>
      <c r="I26" s="38">
        <v>58</v>
      </c>
      <c r="J26" s="33">
        <v>614</v>
      </c>
      <c r="K26" s="41">
        <v>3</v>
      </c>
      <c r="L26" s="39"/>
    </row>
    <row r="27" spans="2:12" ht="30" customHeight="1" x14ac:dyDescent="0.15">
      <c r="B27" s="1"/>
      <c r="C27" s="59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207</v>
      </c>
    </row>
    <row r="29" spans="2:12" ht="15" customHeight="1" x14ac:dyDescent="0.15">
      <c r="B29" s="1"/>
      <c r="C29" s="59"/>
      <c r="D29" s="2" t="s">
        <v>330</v>
      </c>
      <c r="E29" s="3"/>
      <c r="F29" s="3"/>
      <c r="G29" s="3"/>
      <c r="H29" s="4"/>
      <c r="I29" s="4">
        <v>1</v>
      </c>
      <c r="J29" s="5">
        <v>2</v>
      </c>
      <c r="K29" s="6">
        <v>3</v>
      </c>
    </row>
    <row r="30" spans="2:12" ht="50.1" customHeight="1" x14ac:dyDescent="0.15">
      <c r="B30" s="1"/>
      <c r="C30" s="59"/>
      <c r="D30" s="21"/>
      <c r="E30" s="22"/>
      <c r="F30" s="22"/>
      <c r="G30" s="22"/>
      <c r="H30" s="20" t="s">
        <v>58</v>
      </c>
      <c r="I30" s="7" t="s">
        <v>111</v>
      </c>
      <c r="J30" s="8" t="s">
        <v>112</v>
      </c>
      <c r="K30" s="9" t="s">
        <v>79</v>
      </c>
    </row>
    <row r="31" spans="2:12" ht="15" customHeight="1" x14ac:dyDescent="0.15">
      <c r="B31" s="1"/>
      <c r="C31" s="59"/>
      <c r="D31" s="17"/>
      <c r="E31" s="10"/>
      <c r="F31" s="10"/>
      <c r="G31" s="94" t="s">
        <v>58</v>
      </c>
      <c r="H31" s="25">
        <v>100</v>
      </c>
      <c r="I31" s="35">
        <v>8.0633549316054705</v>
      </c>
      <c r="J31" s="26">
        <v>91.504679625629947</v>
      </c>
      <c r="K31" s="40">
        <v>0.43196544276457888</v>
      </c>
    </row>
    <row r="32" spans="2:12" ht="15" customHeight="1" x14ac:dyDescent="0.15">
      <c r="B32" s="1"/>
      <c r="C32" s="59"/>
      <c r="D32" s="23"/>
      <c r="E32" s="24"/>
      <c r="F32" s="24"/>
      <c r="G32" s="95"/>
      <c r="H32" s="32">
        <v>1389</v>
      </c>
      <c r="I32" s="38">
        <v>112</v>
      </c>
      <c r="J32" s="33">
        <v>1271</v>
      </c>
      <c r="K32" s="41">
        <v>6</v>
      </c>
    </row>
    <row r="33" spans="2:11" ht="15" customHeight="1" x14ac:dyDescent="0.15">
      <c r="B33" s="1"/>
      <c r="C33" s="59"/>
      <c r="D33" s="111" t="s">
        <v>199</v>
      </c>
      <c r="E33" s="112"/>
      <c r="F33" s="17"/>
      <c r="G33" s="96" t="s">
        <v>96</v>
      </c>
      <c r="H33" s="25">
        <v>100</v>
      </c>
      <c r="I33" s="35">
        <v>7.48768472906404</v>
      </c>
      <c r="J33" s="26">
        <v>92.019704433497537</v>
      </c>
      <c r="K33" s="40">
        <v>0.49261083743842365</v>
      </c>
    </row>
    <row r="34" spans="2:11" ht="15" customHeight="1" x14ac:dyDescent="0.15">
      <c r="B34" s="1"/>
      <c r="C34" s="59"/>
      <c r="D34" s="113"/>
      <c r="E34" s="114"/>
      <c r="F34" s="18"/>
      <c r="G34" s="97"/>
      <c r="H34" s="29">
        <v>1015</v>
      </c>
      <c r="I34" s="37">
        <v>76</v>
      </c>
      <c r="J34" s="30">
        <v>934</v>
      </c>
      <c r="K34" s="43">
        <v>5</v>
      </c>
    </row>
    <row r="35" spans="2:11" ht="15" customHeight="1" x14ac:dyDescent="0.15">
      <c r="B35" s="1"/>
      <c r="C35" s="59"/>
      <c r="D35" s="115" t="s">
        <v>114</v>
      </c>
      <c r="E35" s="116"/>
      <c r="F35" s="19"/>
      <c r="G35" s="104" t="s">
        <v>75</v>
      </c>
      <c r="H35" s="27">
        <v>100</v>
      </c>
      <c r="I35" s="36">
        <v>8.4548104956268215</v>
      </c>
      <c r="J35" s="31">
        <v>91.545189504373184</v>
      </c>
      <c r="K35" s="42">
        <v>0</v>
      </c>
    </row>
    <row r="36" spans="2:11" ht="15" customHeight="1" x14ac:dyDescent="0.15">
      <c r="B36" s="1"/>
      <c r="C36" s="59"/>
      <c r="D36" s="115"/>
      <c r="E36" s="116"/>
      <c r="F36" s="18"/>
      <c r="G36" s="97"/>
      <c r="H36" s="29">
        <v>343</v>
      </c>
      <c r="I36" s="37">
        <v>29</v>
      </c>
      <c r="J36" s="30">
        <v>314</v>
      </c>
      <c r="K36" s="43">
        <v>0</v>
      </c>
    </row>
    <row r="37" spans="2:11" ht="15" customHeight="1" x14ac:dyDescent="0.15">
      <c r="B37" s="1"/>
      <c r="C37" s="59"/>
      <c r="D37" s="115"/>
      <c r="E37" s="116"/>
      <c r="F37" s="19"/>
      <c r="G37" s="104" t="s">
        <v>97</v>
      </c>
      <c r="H37" s="27">
        <v>100</v>
      </c>
      <c r="I37" s="36">
        <v>25</v>
      </c>
      <c r="J37" s="31">
        <v>75</v>
      </c>
      <c r="K37" s="42">
        <v>0</v>
      </c>
    </row>
    <row r="38" spans="2:11" ht="15" customHeight="1" x14ac:dyDescent="0.15">
      <c r="B38" s="1"/>
      <c r="C38" s="59"/>
      <c r="D38" s="115"/>
      <c r="E38" s="116"/>
      <c r="F38" s="18"/>
      <c r="G38" s="97"/>
      <c r="H38" s="29">
        <v>24</v>
      </c>
      <c r="I38" s="37">
        <v>6</v>
      </c>
      <c r="J38" s="30">
        <v>18</v>
      </c>
      <c r="K38" s="43">
        <v>0</v>
      </c>
    </row>
    <row r="39" spans="2:11" ht="15" customHeight="1" x14ac:dyDescent="0.15">
      <c r="B39" s="1"/>
      <c r="C39" s="59"/>
      <c r="D39" s="115"/>
      <c r="E39" s="116"/>
      <c r="F39" s="19"/>
      <c r="G39" s="104" t="s">
        <v>79</v>
      </c>
      <c r="H39" s="27">
        <v>100</v>
      </c>
      <c r="I39" s="36">
        <v>14.285714285714285</v>
      </c>
      <c r="J39" s="31">
        <v>71.428571428571431</v>
      </c>
      <c r="K39" s="42">
        <v>14.285714285714285</v>
      </c>
    </row>
    <row r="40" spans="2:11" ht="15" customHeight="1" x14ac:dyDescent="0.15">
      <c r="B40" s="1"/>
      <c r="C40" s="59"/>
      <c r="D40" s="117"/>
      <c r="E40" s="118"/>
      <c r="F40" s="23"/>
      <c r="G40" s="105"/>
      <c r="H40" s="32">
        <v>7</v>
      </c>
      <c r="I40" s="38">
        <v>1</v>
      </c>
      <c r="J40" s="33">
        <v>5</v>
      </c>
      <c r="K40" s="41">
        <v>1</v>
      </c>
    </row>
    <row r="41" spans="2:11" ht="30" customHeight="1" x14ac:dyDescent="0.15">
      <c r="B41" s="1"/>
      <c r="C41" s="59"/>
      <c r="D41" s="11"/>
      <c r="E41" s="11"/>
      <c r="G41" s="12"/>
      <c r="H41" s="13"/>
      <c r="I41" s="13"/>
      <c r="J41" s="13"/>
      <c r="K41" s="13"/>
    </row>
    <row r="42" spans="2:11" ht="24" customHeight="1" x14ac:dyDescent="0.15">
      <c r="B42" s="1"/>
      <c r="C42" s="58" t="s">
        <v>208</v>
      </c>
    </row>
    <row r="43" spans="2:11" ht="15" customHeight="1" x14ac:dyDescent="0.15">
      <c r="B43" s="1"/>
      <c r="C43" s="59"/>
      <c r="D43" s="2" t="s">
        <v>330</v>
      </c>
      <c r="E43" s="3"/>
      <c r="F43" s="3"/>
      <c r="G43" s="3"/>
      <c r="H43" s="4"/>
      <c r="I43" s="4">
        <v>1</v>
      </c>
      <c r="J43" s="5">
        <v>2</v>
      </c>
      <c r="K43" s="6">
        <v>3</v>
      </c>
    </row>
    <row r="44" spans="2:11" ht="50.1" customHeight="1" x14ac:dyDescent="0.15">
      <c r="B44" s="1"/>
      <c r="C44" s="59"/>
      <c r="D44" s="21"/>
      <c r="E44" s="22"/>
      <c r="F44" s="22"/>
      <c r="G44" s="22"/>
      <c r="H44" s="20" t="s">
        <v>58</v>
      </c>
      <c r="I44" s="7" t="s">
        <v>111</v>
      </c>
      <c r="J44" s="8" t="s">
        <v>112</v>
      </c>
      <c r="K44" s="9" t="s">
        <v>79</v>
      </c>
    </row>
    <row r="45" spans="2:11" ht="15" customHeight="1" x14ac:dyDescent="0.15">
      <c r="B45" s="1"/>
      <c r="C45" s="59"/>
      <c r="D45" s="17"/>
      <c r="E45" s="10"/>
      <c r="F45" s="10"/>
      <c r="G45" s="94" t="s">
        <v>58</v>
      </c>
      <c r="H45" s="25">
        <v>100</v>
      </c>
      <c r="I45" s="35">
        <v>8.0633549316054705</v>
      </c>
      <c r="J45" s="26">
        <v>91.504679625629947</v>
      </c>
      <c r="K45" s="40">
        <v>0.43196544276457888</v>
      </c>
    </row>
    <row r="46" spans="2:11" ht="15" customHeight="1" x14ac:dyDescent="0.15">
      <c r="B46" s="1"/>
      <c r="C46" s="59"/>
      <c r="D46" s="23"/>
      <c r="E46" s="24"/>
      <c r="F46" s="24"/>
      <c r="G46" s="95"/>
      <c r="H46" s="32">
        <v>1389</v>
      </c>
      <c r="I46" s="38">
        <v>112</v>
      </c>
      <c r="J46" s="33">
        <v>1271</v>
      </c>
      <c r="K46" s="41">
        <v>6</v>
      </c>
    </row>
    <row r="47" spans="2:11" ht="15" customHeight="1" x14ac:dyDescent="0.15">
      <c r="B47" s="1"/>
      <c r="C47" s="59"/>
      <c r="D47" s="111" t="s">
        <v>107</v>
      </c>
      <c r="E47" s="112"/>
      <c r="F47" s="17"/>
      <c r="G47" s="96" t="s">
        <v>96</v>
      </c>
      <c r="H47" s="25">
        <v>100</v>
      </c>
      <c r="I47" s="35">
        <v>8.0082135523613953</v>
      </c>
      <c r="J47" s="26">
        <v>91.478439425051334</v>
      </c>
      <c r="K47" s="40">
        <v>0.51334702258726894</v>
      </c>
    </row>
    <row r="48" spans="2:11" ht="15" customHeight="1" x14ac:dyDescent="0.15">
      <c r="B48" s="1"/>
      <c r="C48" s="59"/>
      <c r="D48" s="113"/>
      <c r="E48" s="114"/>
      <c r="F48" s="18"/>
      <c r="G48" s="97"/>
      <c r="H48" s="29">
        <v>974</v>
      </c>
      <c r="I48" s="37">
        <v>78</v>
      </c>
      <c r="J48" s="30">
        <v>891</v>
      </c>
      <c r="K48" s="43">
        <v>5</v>
      </c>
    </row>
    <row r="49" spans="2:11" ht="15" customHeight="1" x14ac:dyDescent="0.15">
      <c r="B49" s="1"/>
      <c r="C49" s="59"/>
      <c r="D49" s="119" t="s">
        <v>161</v>
      </c>
      <c r="E49" s="116"/>
      <c r="F49" s="19"/>
      <c r="G49" s="104" t="s">
        <v>75</v>
      </c>
      <c r="H49" s="27">
        <v>100</v>
      </c>
      <c r="I49" s="36">
        <v>7.3033707865168536</v>
      </c>
      <c r="J49" s="31">
        <v>92.415730337078656</v>
      </c>
      <c r="K49" s="42">
        <v>0.2808988764044944</v>
      </c>
    </row>
    <row r="50" spans="2:11" ht="15" customHeight="1" x14ac:dyDescent="0.15">
      <c r="B50" s="1"/>
      <c r="C50" s="59"/>
      <c r="D50" s="115"/>
      <c r="E50" s="116"/>
      <c r="F50" s="18"/>
      <c r="G50" s="97"/>
      <c r="H50" s="29">
        <v>356</v>
      </c>
      <c r="I50" s="37">
        <v>26</v>
      </c>
      <c r="J50" s="30">
        <v>329</v>
      </c>
      <c r="K50" s="43">
        <v>1</v>
      </c>
    </row>
    <row r="51" spans="2:11" ht="15" customHeight="1" x14ac:dyDescent="0.15">
      <c r="B51" s="1"/>
      <c r="C51" s="59"/>
      <c r="D51" s="115"/>
      <c r="E51" s="116"/>
      <c r="F51" s="19"/>
      <c r="G51" s="104" t="s">
        <v>97</v>
      </c>
      <c r="H51" s="27">
        <v>100</v>
      </c>
      <c r="I51" s="36">
        <v>15.09433962264151</v>
      </c>
      <c r="J51" s="31">
        <v>84.905660377358487</v>
      </c>
      <c r="K51" s="42">
        <v>0</v>
      </c>
    </row>
    <row r="52" spans="2:11" ht="15" customHeight="1" x14ac:dyDescent="0.15">
      <c r="B52" s="1"/>
      <c r="C52" s="59"/>
      <c r="D52" s="115"/>
      <c r="E52" s="116"/>
      <c r="F52" s="18"/>
      <c r="G52" s="97"/>
      <c r="H52" s="29">
        <v>53</v>
      </c>
      <c r="I52" s="37">
        <v>8</v>
      </c>
      <c r="J52" s="30">
        <v>45</v>
      </c>
      <c r="K52" s="43">
        <v>0</v>
      </c>
    </row>
    <row r="53" spans="2:11" ht="15" customHeight="1" x14ac:dyDescent="0.15">
      <c r="B53" s="1"/>
      <c r="C53" s="59"/>
      <c r="D53" s="115"/>
      <c r="E53" s="116"/>
      <c r="F53" s="19"/>
      <c r="G53" s="104" t="s">
        <v>79</v>
      </c>
      <c r="H53" s="27">
        <v>100</v>
      </c>
      <c r="I53" s="36">
        <v>0</v>
      </c>
      <c r="J53" s="31">
        <v>100</v>
      </c>
      <c r="K53" s="42">
        <v>0</v>
      </c>
    </row>
    <row r="54" spans="2:11" ht="15" customHeight="1" x14ac:dyDescent="0.15">
      <c r="B54" s="1"/>
      <c r="C54" s="59"/>
      <c r="D54" s="117"/>
      <c r="E54" s="118"/>
      <c r="F54" s="23"/>
      <c r="G54" s="105"/>
      <c r="H54" s="32">
        <v>6</v>
      </c>
      <c r="I54" s="38">
        <v>0</v>
      </c>
      <c r="J54" s="33">
        <v>6</v>
      </c>
      <c r="K54" s="41">
        <v>0</v>
      </c>
    </row>
  </sheetData>
  <mergeCells count="26">
    <mergeCell ref="G45:G46"/>
    <mergeCell ref="G33:G34"/>
    <mergeCell ref="G47:G48"/>
    <mergeCell ref="G49:G50"/>
    <mergeCell ref="G51:G52"/>
    <mergeCell ref="G53:G54"/>
    <mergeCell ref="G13:G14"/>
    <mergeCell ref="G15:G16"/>
    <mergeCell ref="D47:E48"/>
    <mergeCell ref="D49:E54"/>
    <mergeCell ref="G31:G32"/>
    <mergeCell ref="G37:G38"/>
    <mergeCell ref="G39:G40"/>
    <mergeCell ref="D33:E34"/>
    <mergeCell ref="D35:E40"/>
    <mergeCell ref="G35:G36"/>
    <mergeCell ref="D23:E26"/>
    <mergeCell ref="G21:G22"/>
    <mergeCell ref="G23:G24"/>
    <mergeCell ref="G25:G26"/>
    <mergeCell ref="D7:E16"/>
    <mergeCell ref="D4:G4"/>
    <mergeCell ref="G5:G6"/>
    <mergeCell ref="G7:G8"/>
    <mergeCell ref="G9:G10"/>
    <mergeCell ref="G11:G1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4">
    <tabColor indexed="45"/>
  </sheetPr>
  <dimension ref="B1:L55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136</v>
      </c>
    </row>
    <row r="2" spans="2:12" ht="24" customHeight="1" x14ac:dyDescent="0.15">
      <c r="B2" s="1"/>
      <c r="C2" s="58" t="s">
        <v>209</v>
      </c>
    </row>
    <row r="3" spans="2:12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6">
        <v>3</v>
      </c>
      <c r="L3" s="54"/>
    </row>
    <row r="4" spans="2:12" ht="50.1" customHeight="1" x14ac:dyDescent="0.15">
      <c r="B4" s="1"/>
      <c r="C4" s="59"/>
      <c r="D4" s="91"/>
      <c r="E4" s="92"/>
      <c r="F4" s="92"/>
      <c r="G4" s="93"/>
      <c r="H4" s="20" t="s">
        <v>58</v>
      </c>
      <c r="I4" s="7" t="s">
        <v>111</v>
      </c>
      <c r="J4" s="8" t="s">
        <v>113</v>
      </c>
      <c r="K4" s="9" t="s">
        <v>79</v>
      </c>
      <c r="L4" s="55"/>
    </row>
    <row r="5" spans="2:12" ht="15" customHeight="1" x14ac:dyDescent="0.15">
      <c r="B5" s="1"/>
      <c r="C5" s="59"/>
      <c r="D5" s="17"/>
      <c r="E5" s="10"/>
      <c r="F5" s="10"/>
      <c r="G5" s="94" t="s">
        <v>58</v>
      </c>
      <c r="H5" s="83">
        <v>100</v>
      </c>
      <c r="I5" s="84">
        <v>5.6875449964002875</v>
      </c>
      <c r="J5" s="85">
        <v>94.024478041756666</v>
      </c>
      <c r="K5" s="86">
        <v>0.28797696184305255</v>
      </c>
      <c r="L5" s="56"/>
    </row>
    <row r="6" spans="2:12" ht="15" customHeight="1" x14ac:dyDescent="0.15">
      <c r="B6" s="1"/>
      <c r="C6" s="59"/>
      <c r="D6" s="23"/>
      <c r="E6" s="24"/>
      <c r="F6" s="24"/>
      <c r="G6" s="95"/>
      <c r="H6" s="87">
        <v>1389</v>
      </c>
      <c r="I6" s="88">
        <v>79</v>
      </c>
      <c r="J6" s="89">
        <v>1306</v>
      </c>
      <c r="K6" s="90">
        <v>4</v>
      </c>
      <c r="L6" s="39"/>
    </row>
    <row r="7" spans="2:12" ht="15" customHeight="1" x14ac:dyDescent="0.15"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2.7027027027027026</v>
      </c>
      <c r="J7" s="31">
        <f>J8/$H8*100</f>
        <v>97.297297297297305</v>
      </c>
      <c r="K7" s="40">
        <f>K8/$H8*100</f>
        <v>0</v>
      </c>
      <c r="L7" s="56"/>
    </row>
    <row r="8" spans="2:12" ht="15" customHeight="1" x14ac:dyDescent="0.15">
      <c r="B8" s="1"/>
      <c r="C8" s="59"/>
      <c r="D8" s="100"/>
      <c r="E8" s="101"/>
      <c r="F8" s="18"/>
      <c r="G8" s="97"/>
      <c r="H8" s="29">
        <v>185</v>
      </c>
      <c r="I8" s="37">
        <v>5</v>
      </c>
      <c r="J8" s="30">
        <v>180</v>
      </c>
      <c r="K8" s="43">
        <v>0</v>
      </c>
      <c r="L8" s="39"/>
    </row>
    <row r="9" spans="2:12" ht="15" customHeight="1" x14ac:dyDescent="0.15">
      <c r="B9" s="1"/>
      <c r="C9" s="59"/>
      <c r="D9" s="100"/>
      <c r="E9" s="101"/>
      <c r="F9" s="19"/>
      <c r="G9" s="104" t="s">
        <v>51</v>
      </c>
      <c r="H9" s="27">
        <v>100</v>
      </c>
      <c r="I9" s="36">
        <v>4.8245614035087714</v>
      </c>
      <c r="J9" s="31">
        <v>94.956140350877192</v>
      </c>
      <c r="K9" s="42">
        <v>0.21929824561403508</v>
      </c>
      <c r="L9" s="56"/>
    </row>
    <row r="10" spans="2:12" ht="15" customHeight="1" x14ac:dyDescent="0.15">
      <c r="B10" s="1"/>
      <c r="C10" s="59"/>
      <c r="D10" s="100"/>
      <c r="E10" s="101"/>
      <c r="F10" s="18"/>
      <c r="G10" s="97"/>
      <c r="H10" s="29">
        <v>456</v>
      </c>
      <c r="I10" s="37">
        <v>22</v>
      </c>
      <c r="J10" s="30">
        <v>433</v>
      </c>
      <c r="K10" s="43">
        <v>1</v>
      </c>
      <c r="L10" s="39"/>
    </row>
    <row r="11" spans="2:12" ht="15" customHeight="1" x14ac:dyDescent="0.15">
      <c r="B11" s="1"/>
      <c r="C11" s="59"/>
      <c r="D11" s="100"/>
      <c r="E11" s="101"/>
      <c r="F11" s="19"/>
      <c r="G11" s="104" t="s">
        <v>52</v>
      </c>
      <c r="H11" s="27">
        <v>100</v>
      </c>
      <c r="I11" s="36">
        <v>5.161290322580645</v>
      </c>
      <c r="J11" s="31">
        <v>93.870967741935488</v>
      </c>
      <c r="K11" s="42">
        <v>0.967741935483871</v>
      </c>
      <c r="L11" s="56"/>
    </row>
    <row r="12" spans="2:12" ht="15" customHeight="1" x14ac:dyDescent="0.15">
      <c r="B12" s="1"/>
      <c r="C12" s="59"/>
      <c r="D12" s="100"/>
      <c r="E12" s="101"/>
      <c r="F12" s="18"/>
      <c r="G12" s="97"/>
      <c r="H12" s="29">
        <v>310</v>
      </c>
      <c r="I12" s="37">
        <v>16</v>
      </c>
      <c r="J12" s="30">
        <v>291</v>
      </c>
      <c r="K12" s="43">
        <v>3</v>
      </c>
      <c r="L12" s="39"/>
    </row>
    <row r="13" spans="2:12" ht="15" customHeight="1" x14ac:dyDescent="0.15">
      <c r="B13" s="1"/>
      <c r="C13" s="59"/>
      <c r="D13" s="100"/>
      <c r="E13" s="101"/>
      <c r="F13" s="19"/>
      <c r="G13" s="104" t="s">
        <v>53</v>
      </c>
      <c r="H13" s="27">
        <v>100</v>
      </c>
      <c r="I13" s="36">
        <v>6.25</v>
      </c>
      <c r="J13" s="31">
        <v>93.75</v>
      </c>
      <c r="K13" s="42">
        <v>0</v>
      </c>
      <c r="L13" s="56"/>
    </row>
    <row r="14" spans="2:12" ht="15" customHeight="1" x14ac:dyDescent="0.15">
      <c r="B14" s="1"/>
      <c r="C14" s="59"/>
      <c r="D14" s="100"/>
      <c r="E14" s="101"/>
      <c r="F14" s="18"/>
      <c r="G14" s="97"/>
      <c r="H14" s="29">
        <v>192</v>
      </c>
      <c r="I14" s="37">
        <v>12</v>
      </c>
      <c r="J14" s="30">
        <v>180</v>
      </c>
      <c r="K14" s="43">
        <v>0</v>
      </c>
      <c r="L14" s="39"/>
    </row>
    <row r="15" spans="2:12" ht="15" customHeight="1" x14ac:dyDescent="0.15">
      <c r="B15" s="1"/>
      <c r="C15" s="59"/>
      <c r="D15" s="100"/>
      <c r="E15" s="101"/>
      <c r="F15" s="19"/>
      <c r="G15" s="104" t="s">
        <v>54</v>
      </c>
      <c r="H15" s="27">
        <v>100</v>
      </c>
      <c r="I15" s="36">
        <v>9.7560975609756095</v>
      </c>
      <c r="J15" s="31">
        <v>90.243902439024396</v>
      </c>
      <c r="K15" s="42">
        <v>0</v>
      </c>
      <c r="L15" s="56"/>
    </row>
    <row r="16" spans="2:12" ht="15" customHeight="1" x14ac:dyDescent="0.15">
      <c r="B16" s="1"/>
      <c r="C16" s="59"/>
      <c r="D16" s="102"/>
      <c r="E16" s="103"/>
      <c r="F16" s="23"/>
      <c r="G16" s="105"/>
      <c r="H16" s="32">
        <v>246</v>
      </c>
      <c r="I16" s="38">
        <v>24</v>
      </c>
      <c r="J16" s="33">
        <v>222</v>
      </c>
      <c r="K16" s="41">
        <v>0</v>
      </c>
      <c r="L16" s="39"/>
    </row>
    <row r="17" spans="2:12" ht="30" customHeight="1" x14ac:dyDescent="0.15">
      <c r="B17" s="1"/>
      <c r="C17" s="59"/>
    </row>
    <row r="18" spans="2:12" ht="24" customHeight="1" x14ac:dyDescent="0.15">
      <c r="B18" s="1"/>
      <c r="C18" s="58" t="s">
        <v>210</v>
      </c>
    </row>
    <row r="19" spans="2:12" ht="15" customHeight="1" x14ac:dyDescent="0.15"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6">
        <v>3</v>
      </c>
      <c r="L19" s="54"/>
    </row>
    <row r="20" spans="2:12" ht="50.1" customHeight="1" x14ac:dyDescent="0.15">
      <c r="B20" s="1"/>
      <c r="C20" s="59"/>
      <c r="D20" s="21"/>
      <c r="E20" s="22"/>
      <c r="F20" s="22"/>
      <c r="G20" s="22"/>
      <c r="H20" s="20" t="s">
        <v>58</v>
      </c>
      <c r="I20" s="7" t="s">
        <v>111</v>
      </c>
      <c r="J20" s="8" t="s">
        <v>112</v>
      </c>
      <c r="K20" s="9" t="s">
        <v>79</v>
      </c>
      <c r="L20" s="55"/>
    </row>
    <row r="21" spans="2:12" ht="15" customHeight="1" x14ac:dyDescent="0.15">
      <c r="B21" s="1"/>
      <c r="C21" s="59"/>
      <c r="D21" s="17"/>
      <c r="E21" s="10"/>
      <c r="F21" s="10"/>
      <c r="G21" s="94" t="s">
        <v>58</v>
      </c>
      <c r="H21" s="25">
        <v>100</v>
      </c>
      <c r="I21" s="35">
        <v>5.6875449964002875</v>
      </c>
      <c r="J21" s="26">
        <v>94.024478041756666</v>
      </c>
      <c r="K21" s="40">
        <v>0.28797696184305255</v>
      </c>
      <c r="L21" s="56"/>
    </row>
    <row r="22" spans="2:12" ht="15" customHeight="1" x14ac:dyDescent="0.15">
      <c r="B22" s="1"/>
      <c r="C22" s="59"/>
      <c r="D22" s="23"/>
      <c r="E22" s="24"/>
      <c r="F22" s="24"/>
      <c r="G22" s="95"/>
      <c r="H22" s="32">
        <v>1389</v>
      </c>
      <c r="I22" s="38">
        <v>79</v>
      </c>
      <c r="J22" s="33">
        <v>1306</v>
      </c>
      <c r="K22" s="41">
        <v>4</v>
      </c>
      <c r="L22" s="39"/>
    </row>
    <row r="23" spans="2:12" ht="15" customHeight="1" x14ac:dyDescent="0.15">
      <c r="B23" s="1"/>
      <c r="C23" s="59"/>
      <c r="D23" s="98" t="s">
        <v>182</v>
      </c>
      <c r="E23" s="106"/>
      <c r="F23" s="17"/>
      <c r="G23" s="96" t="s">
        <v>76</v>
      </c>
      <c r="H23" s="27">
        <v>100</v>
      </c>
      <c r="I23" s="36">
        <v>3.9215686274509802</v>
      </c>
      <c r="J23" s="31">
        <v>95.658263305322137</v>
      </c>
      <c r="K23" s="42">
        <v>0.42016806722689076</v>
      </c>
      <c r="L23" s="56"/>
    </row>
    <row r="24" spans="2:12" ht="15" customHeight="1" x14ac:dyDescent="0.15">
      <c r="B24" s="1"/>
      <c r="C24" s="59"/>
      <c r="D24" s="107"/>
      <c r="E24" s="108"/>
      <c r="F24" s="18"/>
      <c r="G24" s="97"/>
      <c r="H24" s="29">
        <v>714</v>
      </c>
      <c r="I24" s="37">
        <v>28</v>
      </c>
      <c r="J24" s="30">
        <v>683</v>
      </c>
      <c r="K24" s="43">
        <v>3</v>
      </c>
      <c r="L24" s="39"/>
    </row>
    <row r="25" spans="2:12" ht="15" customHeight="1" x14ac:dyDescent="0.15">
      <c r="B25" s="1"/>
      <c r="C25" s="59"/>
      <c r="D25" s="107"/>
      <c r="E25" s="108"/>
      <c r="F25" s="19"/>
      <c r="G25" s="104" t="s">
        <v>56</v>
      </c>
      <c r="H25" s="27">
        <v>100</v>
      </c>
      <c r="I25" s="36">
        <v>7.5555555555555554</v>
      </c>
      <c r="J25" s="31">
        <v>92.296296296296305</v>
      </c>
      <c r="K25" s="42">
        <v>0.14814814814814814</v>
      </c>
      <c r="L25" s="56"/>
    </row>
    <row r="26" spans="2:12" ht="15" customHeight="1" x14ac:dyDescent="0.15">
      <c r="B26" s="1"/>
      <c r="C26" s="59"/>
      <c r="D26" s="109"/>
      <c r="E26" s="110"/>
      <c r="F26" s="23"/>
      <c r="G26" s="105"/>
      <c r="H26" s="32">
        <v>675</v>
      </c>
      <c r="I26" s="38">
        <v>51</v>
      </c>
      <c r="J26" s="33">
        <v>623</v>
      </c>
      <c r="K26" s="41">
        <v>1</v>
      </c>
      <c r="L26" s="39"/>
    </row>
    <row r="27" spans="2:12" ht="30" customHeight="1" x14ac:dyDescent="0.15">
      <c r="B27" s="1"/>
      <c r="C27" s="59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211</v>
      </c>
    </row>
    <row r="29" spans="2:12" ht="15" customHeight="1" x14ac:dyDescent="0.15">
      <c r="B29" s="1"/>
      <c r="C29" s="59"/>
      <c r="D29" s="2" t="s">
        <v>330</v>
      </c>
      <c r="E29" s="3"/>
      <c r="F29" s="3"/>
      <c r="G29" s="3"/>
      <c r="H29" s="4"/>
      <c r="I29" s="4">
        <v>1</v>
      </c>
      <c r="J29" s="5">
        <v>2</v>
      </c>
      <c r="K29" s="6">
        <v>3</v>
      </c>
    </row>
    <row r="30" spans="2:12" ht="50.1" customHeight="1" x14ac:dyDescent="0.15">
      <c r="B30" s="1"/>
      <c r="C30" s="59"/>
      <c r="D30" s="21"/>
      <c r="E30" s="22"/>
      <c r="F30" s="22"/>
      <c r="G30" s="22"/>
      <c r="H30" s="20" t="s">
        <v>58</v>
      </c>
      <c r="I30" s="7" t="s">
        <v>111</v>
      </c>
      <c r="J30" s="8" t="s">
        <v>112</v>
      </c>
      <c r="K30" s="9" t="s">
        <v>79</v>
      </c>
    </row>
    <row r="31" spans="2:12" ht="15" customHeight="1" x14ac:dyDescent="0.15">
      <c r="B31" s="1"/>
      <c r="C31" s="59"/>
      <c r="D31" s="17"/>
      <c r="E31" s="10"/>
      <c r="F31" s="10"/>
      <c r="G31" s="94" t="s">
        <v>58</v>
      </c>
      <c r="H31" s="25">
        <v>100</v>
      </c>
      <c r="I31" s="35">
        <v>5.6875449964002875</v>
      </c>
      <c r="J31" s="26">
        <v>94.024478041756666</v>
      </c>
      <c r="K31" s="40">
        <v>0.28797696184305255</v>
      </c>
    </row>
    <row r="32" spans="2:12" ht="15" customHeight="1" x14ac:dyDescent="0.15">
      <c r="B32" s="1"/>
      <c r="C32" s="59"/>
      <c r="D32" s="23"/>
      <c r="E32" s="24"/>
      <c r="F32" s="24"/>
      <c r="G32" s="95"/>
      <c r="H32" s="32">
        <v>1389</v>
      </c>
      <c r="I32" s="38">
        <v>79</v>
      </c>
      <c r="J32" s="33">
        <v>1306</v>
      </c>
      <c r="K32" s="41">
        <v>4</v>
      </c>
    </row>
    <row r="33" spans="2:11" ht="15" customHeight="1" x14ac:dyDescent="0.15">
      <c r="B33" s="1"/>
      <c r="C33" s="59"/>
      <c r="D33" s="111" t="s">
        <v>199</v>
      </c>
      <c r="E33" s="112"/>
      <c r="F33" s="17"/>
      <c r="G33" s="96" t="s">
        <v>96</v>
      </c>
      <c r="H33" s="25">
        <v>100</v>
      </c>
      <c r="I33" s="35">
        <v>2.8571428571428572</v>
      </c>
      <c r="J33" s="26">
        <v>96.748768472906406</v>
      </c>
      <c r="K33" s="40">
        <v>0.39408866995073888</v>
      </c>
    </row>
    <row r="34" spans="2:11" ht="15" customHeight="1" x14ac:dyDescent="0.15">
      <c r="B34" s="1"/>
      <c r="C34" s="59"/>
      <c r="D34" s="113"/>
      <c r="E34" s="114"/>
      <c r="F34" s="18"/>
      <c r="G34" s="97"/>
      <c r="H34" s="29">
        <v>1015</v>
      </c>
      <c r="I34" s="37">
        <v>29</v>
      </c>
      <c r="J34" s="30">
        <v>982</v>
      </c>
      <c r="K34" s="43">
        <v>4</v>
      </c>
    </row>
    <row r="35" spans="2:11" ht="15" customHeight="1" x14ac:dyDescent="0.15">
      <c r="B35" s="1"/>
      <c r="C35" s="59"/>
      <c r="D35" s="115" t="s">
        <v>114</v>
      </c>
      <c r="E35" s="116"/>
      <c r="F35" s="19"/>
      <c r="G35" s="104" t="s">
        <v>75</v>
      </c>
      <c r="H35" s="27">
        <v>100</v>
      </c>
      <c r="I35" s="36">
        <v>11.9533527696793</v>
      </c>
      <c r="J35" s="31">
        <v>88.046647230320701</v>
      </c>
      <c r="K35" s="42">
        <v>0</v>
      </c>
    </row>
    <row r="36" spans="2:11" ht="15" customHeight="1" x14ac:dyDescent="0.15">
      <c r="B36" s="1"/>
      <c r="C36" s="59"/>
      <c r="D36" s="115"/>
      <c r="E36" s="116"/>
      <c r="F36" s="18"/>
      <c r="G36" s="97"/>
      <c r="H36" s="29">
        <v>343</v>
      </c>
      <c r="I36" s="37">
        <v>41</v>
      </c>
      <c r="J36" s="30">
        <v>302</v>
      </c>
      <c r="K36" s="43">
        <v>0</v>
      </c>
    </row>
    <row r="37" spans="2:11" ht="15" customHeight="1" x14ac:dyDescent="0.15">
      <c r="B37" s="1"/>
      <c r="C37" s="59"/>
      <c r="D37" s="115"/>
      <c r="E37" s="116"/>
      <c r="F37" s="19"/>
      <c r="G37" s="104" t="s">
        <v>97</v>
      </c>
      <c r="H37" s="27">
        <v>100</v>
      </c>
      <c r="I37" s="36">
        <v>37.5</v>
      </c>
      <c r="J37" s="31">
        <v>62.5</v>
      </c>
      <c r="K37" s="42">
        <v>0</v>
      </c>
    </row>
    <row r="38" spans="2:11" ht="15" customHeight="1" x14ac:dyDescent="0.15">
      <c r="B38" s="1"/>
      <c r="C38" s="59"/>
      <c r="D38" s="115"/>
      <c r="E38" s="116"/>
      <c r="F38" s="18"/>
      <c r="G38" s="97"/>
      <c r="H38" s="29">
        <v>24</v>
      </c>
      <c r="I38" s="37">
        <v>9</v>
      </c>
      <c r="J38" s="30">
        <v>15</v>
      </c>
      <c r="K38" s="43">
        <v>0</v>
      </c>
    </row>
    <row r="39" spans="2:11" ht="15" customHeight="1" x14ac:dyDescent="0.15">
      <c r="B39" s="1"/>
      <c r="C39" s="59"/>
      <c r="D39" s="115"/>
      <c r="E39" s="116"/>
      <c r="F39" s="19"/>
      <c r="G39" s="104" t="s">
        <v>79</v>
      </c>
      <c r="H39" s="27">
        <v>100</v>
      </c>
      <c r="I39" s="36">
        <v>0</v>
      </c>
      <c r="J39" s="31">
        <v>100</v>
      </c>
      <c r="K39" s="42">
        <v>0</v>
      </c>
    </row>
    <row r="40" spans="2:11" ht="15" customHeight="1" x14ac:dyDescent="0.15">
      <c r="B40" s="1"/>
      <c r="C40" s="59"/>
      <c r="D40" s="117"/>
      <c r="E40" s="118"/>
      <c r="F40" s="23"/>
      <c r="G40" s="105"/>
      <c r="H40" s="32">
        <v>7</v>
      </c>
      <c r="I40" s="38">
        <v>0</v>
      </c>
      <c r="J40" s="33">
        <v>7</v>
      </c>
      <c r="K40" s="41">
        <v>0</v>
      </c>
    </row>
    <row r="41" spans="2:11" ht="30" customHeight="1" x14ac:dyDescent="0.15">
      <c r="B41" s="1"/>
      <c r="C41" s="59"/>
      <c r="D41" s="11"/>
      <c r="E41" s="11"/>
      <c r="G41" s="12"/>
      <c r="H41" s="13"/>
      <c r="I41" s="13"/>
      <c r="J41" s="13"/>
      <c r="K41" s="13"/>
    </row>
    <row r="42" spans="2:11" ht="24" customHeight="1" x14ac:dyDescent="0.15">
      <c r="B42" s="1"/>
      <c r="C42" s="58" t="s">
        <v>212</v>
      </c>
    </row>
    <row r="43" spans="2:11" ht="24" customHeight="1" x14ac:dyDescent="0.15">
      <c r="B43" s="1"/>
      <c r="C43" s="58" t="s">
        <v>213</v>
      </c>
    </row>
    <row r="44" spans="2:11" ht="15" customHeight="1" x14ac:dyDescent="0.15">
      <c r="B44" s="1"/>
      <c r="C44" s="59"/>
      <c r="D44" s="2" t="s">
        <v>330</v>
      </c>
      <c r="E44" s="3"/>
      <c r="F44" s="3"/>
      <c r="G44" s="3"/>
      <c r="H44" s="4"/>
      <c r="I44" s="4">
        <v>1</v>
      </c>
      <c r="J44" s="5">
        <v>2</v>
      </c>
      <c r="K44" s="6">
        <v>3</v>
      </c>
    </row>
    <row r="45" spans="2:11" ht="50.1" customHeight="1" x14ac:dyDescent="0.15">
      <c r="B45" s="1"/>
      <c r="C45" s="59"/>
      <c r="D45" s="21"/>
      <c r="E45" s="22"/>
      <c r="F45" s="22"/>
      <c r="G45" s="22"/>
      <c r="H45" s="20" t="s">
        <v>58</v>
      </c>
      <c r="I45" s="7" t="s">
        <v>111</v>
      </c>
      <c r="J45" s="8" t="s">
        <v>112</v>
      </c>
      <c r="K45" s="9" t="s">
        <v>79</v>
      </c>
    </row>
    <row r="46" spans="2:11" ht="15" customHeight="1" x14ac:dyDescent="0.15">
      <c r="B46" s="1"/>
      <c r="C46" s="59"/>
      <c r="D46" s="17"/>
      <c r="E46" s="10"/>
      <c r="F46" s="10"/>
      <c r="G46" s="94" t="s">
        <v>58</v>
      </c>
      <c r="H46" s="25">
        <v>100</v>
      </c>
      <c r="I46" s="35">
        <v>5.6875449964002875</v>
      </c>
      <c r="J46" s="26">
        <v>94.024478041756666</v>
      </c>
      <c r="K46" s="40">
        <v>0.28797696184305255</v>
      </c>
    </row>
    <row r="47" spans="2:11" ht="15" customHeight="1" x14ac:dyDescent="0.15">
      <c r="B47" s="1"/>
      <c r="C47" s="59"/>
      <c r="D47" s="23"/>
      <c r="E47" s="24"/>
      <c r="F47" s="24"/>
      <c r="G47" s="95"/>
      <c r="H47" s="32">
        <v>1389</v>
      </c>
      <c r="I47" s="38">
        <v>79</v>
      </c>
      <c r="J47" s="33">
        <v>1306</v>
      </c>
      <c r="K47" s="41">
        <v>4</v>
      </c>
    </row>
    <row r="48" spans="2:11" ht="15" customHeight="1" x14ac:dyDescent="0.15">
      <c r="B48" s="1"/>
      <c r="C48" s="59"/>
      <c r="D48" s="111" t="s">
        <v>107</v>
      </c>
      <c r="E48" s="112"/>
      <c r="F48" s="17"/>
      <c r="G48" s="96" t="s">
        <v>96</v>
      </c>
      <c r="H48" s="25">
        <v>100</v>
      </c>
      <c r="I48" s="35">
        <v>0.71868583162217659</v>
      </c>
      <c r="J48" s="26">
        <v>99.07597535934292</v>
      </c>
      <c r="K48" s="40">
        <v>0.20533880903490762</v>
      </c>
    </row>
    <row r="49" spans="2:11" ht="15" customHeight="1" x14ac:dyDescent="0.15">
      <c r="B49" s="1"/>
      <c r="C49" s="59"/>
      <c r="D49" s="113"/>
      <c r="E49" s="114"/>
      <c r="F49" s="18"/>
      <c r="G49" s="97"/>
      <c r="H49" s="29">
        <v>974</v>
      </c>
      <c r="I49" s="37">
        <v>7</v>
      </c>
      <c r="J49" s="30">
        <v>965</v>
      </c>
      <c r="K49" s="43">
        <v>2</v>
      </c>
    </row>
    <row r="50" spans="2:11" ht="15" customHeight="1" x14ac:dyDescent="0.15">
      <c r="B50" s="1"/>
      <c r="C50" s="59"/>
      <c r="D50" s="119" t="s">
        <v>161</v>
      </c>
      <c r="E50" s="116"/>
      <c r="F50" s="19"/>
      <c r="G50" s="104" t="s">
        <v>75</v>
      </c>
      <c r="H50" s="27">
        <v>100</v>
      </c>
      <c r="I50" s="36">
        <v>10.955056179775282</v>
      </c>
      <c r="J50" s="31">
        <v>88.483146067415731</v>
      </c>
      <c r="K50" s="42">
        <v>0.5617977528089888</v>
      </c>
    </row>
    <row r="51" spans="2:11" ht="15" customHeight="1" x14ac:dyDescent="0.15">
      <c r="B51" s="1"/>
      <c r="C51" s="59"/>
      <c r="D51" s="115"/>
      <c r="E51" s="116"/>
      <c r="F51" s="18"/>
      <c r="G51" s="97"/>
      <c r="H51" s="29">
        <v>356</v>
      </c>
      <c r="I51" s="37">
        <v>39</v>
      </c>
      <c r="J51" s="30">
        <v>315</v>
      </c>
      <c r="K51" s="43">
        <v>2</v>
      </c>
    </row>
    <row r="52" spans="2:11" ht="15" customHeight="1" x14ac:dyDescent="0.15">
      <c r="B52" s="1"/>
      <c r="C52" s="59"/>
      <c r="D52" s="115"/>
      <c r="E52" s="116"/>
      <c r="F52" s="19"/>
      <c r="G52" s="104" t="s">
        <v>97</v>
      </c>
      <c r="H52" s="27">
        <v>100</v>
      </c>
      <c r="I52" s="36">
        <v>62.264150943396224</v>
      </c>
      <c r="J52" s="31">
        <v>37.735849056603776</v>
      </c>
      <c r="K52" s="42">
        <v>0</v>
      </c>
    </row>
    <row r="53" spans="2:11" ht="15" customHeight="1" x14ac:dyDescent="0.15">
      <c r="B53" s="1"/>
      <c r="C53" s="59"/>
      <c r="D53" s="115"/>
      <c r="E53" s="116"/>
      <c r="F53" s="18"/>
      <c r="G53" s="97"/>
      <c r="H53" s="29">
        <v>53</v>
      </c>
      <c r="I53" s="37">
        <v>33</v>
      </c>
      <c r="J53" s="30">
        <v>20</v>
      </c>
      <c r="K53" s="43">
        <v>0</v>
      </c>
    </row>
    <row r="54" spans="2:11" ht="15" customHeight="1" x14ac:dyDescent="0.15">
      <c r="B54" s="1"/>
      <c r="C54" s="59"/>
      <c r="D54" s="115"/>
      <c r="E54" s="116"/>
      <c r="F54" s="19"/>
      <c r="G54" s="104" t="s">
        <v>79</v>
      </c>
      <c r="H54" s="27">
        <v>100</v>
      </c>
      <c r="I54" s="36">
        <v>0</v>
      </c>
      <c r="J54" s="31">
        <v>100</v>
      </c>
      <c r="K54" s="42">
        <v>0</v>
      </c>
    </row>
    <row r="55" spans="2:11" ht="15" customHeight="1" x14ac:dyDescent="0.15">
      <c r="B55" s="1"/>
      <c r="C55" s="59"/>
      <c r="D55" s="117"/>
      <c r="E55" s="118"/>
      <c r="F55" s="23"/>
      <c r="G55" s="105"/>
      <c r="H55" s="32">
        <v>6</v>
      </c>
      <c r="I55" s="38">
        <v>0</v>
      </c>
      <c r="J55" s="33">
        <v>6</v>
      </c>
      <c r="K55" s="41">
        <v>0</v>
      </c>
    </row>
  </sheetData>
  <mergeCells count="26">
    <mergeCell ref="G21:G22"/>
    <mergeCell ref="G23:G24"/>
    <mergeCell ref="G25:G26"/>
    <mergeCell ref="D7:E16"/>
    <mergeCell ref="D4:G4"/>
    <mergeCell ref="G5:G6"/>
    <mergeCell ref="G7:G8"/>
    <mergeCell ref="G9:G10"/>
    <mergeCell ref="G11:G12"/>
    <mergeCell ref="G13:G14"/>
    <mergeCell ref="G15:G16"/>
    <mergeCell ref="G48:G49"/>
    <mergeCell ref="G50:G51"/>
    <mergeCell ref="G52:G53"/>
    <mergeCell ref="D23:E26"/>
    <mergeCell ref="G54:G55"/>
    <mergeCell ref="D48:E49"/>
    <mergeCell ref="D50:E55"/>
    <mergeCell ref="G31:G32"/>
    <mergeCell ref="G37:G38"/>
    <mergeCell ref="G39:G40"/>
    <mergeCell ref="G33:G34"/>
    <mergeCell ref="D33:E34"/>
    <mergeCell ref="D35:E40"/>
    <mergeCell ref="G35:G36"/>
    <mergeCell ref="G46:G47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5">
    <tabColor indexed="45"/>
  </sheetPr>
  <dimension ref="B1:L56"/>
  <sheetViews>
    <sheetView showGridLines="0" zoomScale="85" zoomScaleNormal="85" zoomScaleSheetLayoutView="75" zoomScalePageLayoutView="85" workbookViewId="0">
      <selection activeCell="L8" sqref="L8"/>
    </sheetView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137</v>
      </c>
    </row>
    <row r="2" spans="2:12" ht="24" customHeight="1" x14ac:dyDescent="0.15">
      <c r="B2" s="1"/>
      <c r="C2" s="58" t="s">
        <v>214</v>
      </c>
    </row>
    <row r="3" spans="2:12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6">
        <v>3</v>
      </c>
      <c r="L3" s="54"/>
    </row>
    <row r="4" spans="2:12" ht="50.1" customHeight="1" x14ac:dyDescent="0.15">
      <c r="B4" s="1"/>
      <c r="C4" s="59"/>
      <c r="D4" s="91"/>
      <c r="E4" s="92"/>
      <c r="F4" s="92"/>
      <c r="G4" s="93"/>
      <c r="H4" s="20" t="s">
        <v>58</v>
      </c>
      <c r="I4" s="7" t="s">
        <v>115</v>
      </c>
      <c r="J4" s="8" t="s">
        <v>112</v>
      </c>
      <c r="K4" s="9" t="s">
        <v>79</v>
      </c>
      <c r="L4" s="55"/>
    </row>
    <row r="5" spans="2:12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35">
        <v>12.16702663786897</v>
      </c>
      <c r="J5" s="26">
        <v>87.473002159827217</v>
      </c>
      <c r="K5" s="40">
        <v>0.35997120230381568</v>
      </c>
      <c r="L5" s="56"/>
    </row>
    <row r="6" spans="2:12" ht="15" customHeight="1" x14ac:dyDescent="0.15">
      <c r="B6" s="1"/>
      <c r="C6" s="59"/>
      <c r="D6" s="23"/>
      <c r="E6" s="24"/>
      <c r="F6" s="24"/>
      <c r="G6" s="95"/>
      <c r="H6" s="32">
        <v>1389</v>
      </c>
      <c r="I6" s="38">
        <v>169</v>
      </c>
      <c r="J6" s="33">
        <v>1215</v>
      </c>
      <c r="K6" s="41">
        <v>5</v>
      </c>
      <c r="L6" s="39"/>
    </row>
    <row r="7" spans="2:12" ht="15" customHeight="1" x14ac:dyDescent="0.15"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11.891891891891893</v>
      </c>
      <c r="J7" s="31">
        <f>J8/$H8*100</f>
        <v>87.567567567567579</v>
      </c>
      <c r="K7" s="40">
        <f>K8/$H8*100</f>
        <v>0.54054054054054057</v>
      </c>
      <c r="L7" s="56"/>
    </row>
    <row r="8" spans="2:12" ht="15" customHeight="1" x14ac:dyDescent="0.15">
      <c r="B8" s="1"/>
      <c r="C8" s="59"/>
      <c r="D8" s="100"/>
      <c r="E8" s="101"/>
      <c r="F8" s="18"/>
      <c r="G8" s="97"/>
      <c r="H8" s="29">
        <f>6+179</f>
        <v>185</v>
      </c>
      <c r="I8" s="37">
        <v>22</v>
      </c>
      <c r="J8" s="30">
        <f>6+156</f>
        <v>162</v>
      </c>
      <c r="K8" s="43">
        <v>1</v>
      </c>
      <c r="L8" s="39"/>
    </row>
    <row r="9" spans="2:12" ht="15" customHeight="1" x14ac:dyDescent="0.15">
      <c r="B9" s="1"/>
      <c r="C9" s="59"/>
      <c r="D9" s="100"/>
      <c r="E9" s="101"/>
      <c r="F9" s="19"/>
      <c r="G9" s="104" t="s">
        <v>51</v>
      </c>
      <c r="H9" s="27">
        <v>100</v>
      </c>
      <c r="I9" s="36">
        <v>10.526315789473683</v>
      </c>
      <c r="J9" s="31">
        <v>89.254385964912288</v>
      </c>
      <c r="K9" s="42">
        <v>0.21929824561403508</v>
      </c>
      <c r="L9" s="56"/>
    </row>
    <row r="10" spans="2:12" ht="15" customHeight="1" x14ac:dyDescent="0.15">
      <c r="B10" s="1"/>
      <c r="C10" s="59"/>
      <c r="D10" s="100"/>
      <c r="E10" s="101"/>
      <c r="F10" s="18"/>
      <c r="G10" s="97"/>
      <c r="H10" s="29">
        <v>456</v>
      </c>
      <c r="I10" s="37">
        <v>48</v>
      </c>
      <c r="J10" s="30">
        <v>407</v>
      </c>
      <c r="K10" s="43">
        <v>1</v>
      </c>
      <c r="L10" s="39"/>
    </row>
    <row r="11" spans="2:12" ht="15" customHeight="1" x14ac:dyDescent="0.15">
      <c r="B11" s="1"/>
      <c r="C11" s="59"/>
      <c r="D11" s="100"/>
      <c r="E11" s="101"/>
      <c r="F11" s="19"/>
      <c r="G11" s="104" t="s">
        <v>52</v>
      </c>
      <c r="H11" s="27">
        <v>100</v>
      </c>
      <c r="I11" s="36">
        <v>14.193548387096774</v>
      </c>
      <c r="J11" s="31">
        <v>85.161290322580641</v>
      </c>
      <c r="K11" s="42">
        <v>0.64516129032258063</v>
      </c>
      <c r="L11" s="56"/>
    </row>
    <row r="12" spans="2:12" ht="15" customHeight="1" x14ac:dyDescent="0.15">
      <c r="B12" s="1"/>
      <c r="C12" s="59"/>
      <c r="D12" s="100"/>
      <c r="E12" s="101"/>
      <c r="F12" s="18"/>
      <c r="G12" s="97"/>
      <c r="H12" s="29">
        <v>310</v>
      </c>
      <c r="I12" s="37">
        <v>44</v>
      </c>
      <c r="J12" s="30">
        <v>264</v>
      </c>
      <c r="K12" s="43">
        <v>2</v>
      </c>
      <c r="L12" s="39"/>
    </row>
    <row r="13" spans="2:12" ht="15" customHeight="1" x14ac:dyDescent="0.15">
      <c r="B13" s="1"/>
      <c r="C13" s="59"/>
      <c r="D13" s="100"/>
      <c r="E13" s="101"/>
      <c r="F13" s="19"/>
      <c r="G13" s="104" t="s">
        <v>53</v>
      </c>
      <c r="H13" s="27">
        <v>100</v>
      </c>
      <c r="I13" s="36">
        <v>9.8958333333333321</v>
      </c>
      <c r="J13" s="31">
        <v>90.104166666666657</v>
      </c>
      <c r="K13" s="42">
        <v>0</v>
      </c>
      <c r="L13" s="56"/>
    </row>
    <row r="14" spans="2:12" ht="15" customHeight="1" x14ac:dyDescent="0.15">
      <c r="B14" s="1"/>
      <c r="C14" s="59"/>
      <c r="D14" s="100"/>
      <c r="E14" s="101"/>
      <c r="F14" s="18"/>
      <c r="G14" s="97"/>
      <c r="H14" s="29">
        <v>192</v>
      </c>
      <c r="I14" s="37">
        <v>19</v>
      </c>
      <c r="J14" s="30">
        <v>173</v>
      </c>
      <c r="K14" s="43">
        <v>0</v>
      </c>
      <c r="L14" s="39"/>
    </row>
    <row r="15" spans="2:12" ht="15" customHeight="1" x14ac:dyDescent="0.15">
      <c r="B15" s="1"/>
      <c r="C15" s="59"/>
      <c r="D15" s="100"/>
      <c r="E15" s="101"/>
      <c r="F15" s="19"/>
      <c r="G15" s="104" t="s">
        <v>54</v>
      </c>
      <c r="H15" s="27">
        <v>100</v>
      </c>
      <c r="I15" s="36">
        <v>14.634146341463413</v>
      </c>
      <c r="J15" s="31">
        <v>84.959349593495944</v>
      </c>
      <c r="K15" s="42">
        <v>0.40650406504065045</v>
      </c>
      <c r="L15" s="56"/>
    </row>
    <row r="16" spans="2:12" ht="15" customHeight="1" x14ac:dyDescent="0.15">
      <c r="B16" s="1"/>
      <c r="C16" s="59"/>
      <c r="D16" s="102"/>
      <c r="E16" s="103"/>
      <c r="F16" s="23"/>
      <c r="G16" s="105"/>
      <c r="H16" s="32">
        <v>246</v>
      </c>
      <c r="I16" s="38">
        <v>36</v>
      </c>
      <c r="J16" s="33">
        <v>209</v>
      </c>
      <c r="K16" s="41">
        <v>1</v>
      </c>
      <c r="L16" s="39"/>
    </row>
    <row r="17" spans="2:12" ht="30" customHeight="1" x14ac:dyDescent="0.15">
      <c r="B17" s="1"/>
      <c r="C17" s="59"/>
    </row>
    <row r="18" spans="2:12" ht="24" customHeight="1" x14ac:dyDescent="0.15">
      <c r="B18" s="1"/>
      <c r="C18" s="58" t="s">
        <v>215</v>
      </c>
    </row>
    <row r="19" spans="2:12" ht="15" customHeight="1" x14ac:dyDescent="0.15"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6">
        <v>3</v>
      </c>
      <c r="L19" s="54"/>
    </row>
    <row r="20" spans="2:12" ht="50.1" customHeight="1" x14ac:dyDescent="0.15">
      <c r="B20" s="1"/>
      <c r="C20" s="59"/>
      <c r="D20" s="21"/>
      <c r="E20" s="22"/>
      <c r="F20" s="22"/>
      <c r="G20" s="22"/>
      <c r="H20" s="20" t="s">
        <v>58</v>
      </c>
      <c r="I20" s="7" t="s">
        <v>111</v>
      </c>
      <c r="J20" s="8" t="s">
        <v>112</v>
      </c>
      <c r="K20" s="9" t="s">
        <v>79</v>
      </c>
      <c r="L20" s="55"/>
    </row>
    <row r="21" spans="2:12" ht="15" customHeight="1" x14ac:dyDescent="0.15">
      <c r="B21" s="1"/>
      <c r="C21" s="59"/>
      <c r="D21" s="17"/>
      <c r="E21" s="10"/>
      <c r="F21" s="10"/>
      <c r="G21" s="94" t="s">
        <v>58</v>
      </c>
      <c r="H21" s="25">
        <v>100</v>
      </c>
      <c r="I21" s="35">
        <v>12.16702663786897</v>
      </c>
      <c r="J21" s="26">
        <v>87.473002159827217</v>
      </c>
      <c r="K21" s="40">
        <v>0.35997120230381568</v>
      </c>
      <c r="L21" s="56"/>
    </row>
    <row r="22" spans="2:12" ht="15" customHeight="1" x14ac:dyDescent="0.15">
      <c r="B22" s="1"/>
      <c r="C22" s="59"/>
      <c r="D22" s="23"/>
      <c r="E22" s="24"/>
      <c r="F22" s="24"/>
      <c r="G22" s="95"/>
      <c r="H22" s="32">
        <v>1389</v>
      </c>
      <c r="I22" s="38">
        <v>169</v>
      </c>
      <c r="J22" s="33">
        <v>1215</v>
      </c>
      <c r="K22" s="41">
        <v>5</v>
      </c>
      <c r="L22" s="39"/>
    </row>
    <row r="23" spans="2:12" ht="15" customHeight="1" x14ac:dyDescent="0.15">
      <c r="B23" s="1"/>
      <c r="C23" s="59"/>
      <c r="D23" s="98" t="s">
        <v>182</v>
      </c>
      <c r="E23" s="106"/>
      <c r="F23" s="17"/>
      <c r="G23" s="96" t="s">
        <v>76</v>
      </c>
      <c r="H23" s="27">
        <v>100</v>
      </c>
      <c r="I23" s="36">
        <v>11.204481792717088</v>
      </c>
      <c r="J23" s="31">
        <v>88.375350140056014</v>
      </c>
      <c r="K23" s="42">
        <v>0.42016806722689076</v>
      </c>
      <c r="L23" s="56"/>
    </row>
    <row r="24" spans="2:12" ht="15" customHeight="1" x14ac:dyDescent="0.15">
      <c r="B24" s="1"/>
      <c r="C24" s="59"/>
      <c r="D24" s="107"/>
      <c r="E24" s="108"/>
      <c r="F24" s="18"/>
      <c r="G24" s="97"/>
      <c r="H24" s="29">
        <v>714</v>
      </c>
      <c r="I24" s="37">
        <v>80</v>
      </c>
      <c r="J24" s="30">
        <v>631</v>
      </c>
      <c r="K24" s="43">
        <v>3</v>
      </c>
      <c r="L24" s="39"/>
    </row>
    <row r="25" spans="2:12" ht="15" customHeight="1" x14ac:dyDescent="0.15">
      <c r="B25" s="1"/>
      <c r="C25" s="59"/>
      <c r="D25" s="107"/>
      <c r="E25" s="108"/>
      <c r="F25" s="19"/>
      <c r="G25" s="104" t="s">
        <v>56</v>
      </c>
      <c r="H25" s="27">
        <v>100</v>
      </c>
      <c r="I25" s="36">
        <v>13.185185185185185</v>
      </c>
      <c r="J25" s="31">
        <v>86.518518518518519</v>
      </c>
      <c r="K25" s="42">
        <v>0.29629629629629628</v>
      </c>
      <c r="L25" s="56"/>
    </row>
    <row r="26" spans="2:12" ht="15" customHeight="1" x14ac:dyDescent="0.15">
      <c r="B26" s="1"/>
      <c r="C26" s="59"/>
      <c r="D26" s="109"/>
      <c r="E26" s="110"/>
      <c r="F26" s="23"/>
      <c r="G26" s="105"/>
      <c r="H26" s="32">
        <v>675</v>
      </c>
      <c r="I26" s="38">
        <v>89</v>
      </c>
      <c r="J26" s="33">
        <v>584</v>
      </c>
      <c r="K26" s="41">
        <v>2</v>
      </c>
      <c r="L26" s="39"/>
    </row>
    <row r="27" spans="2:12" ht="30" customHeight="1" x14ac:dyDescent="0.15">
      <c r="B27" s="1"/>
      <c r="C27" s="59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216</v>
      </c>
    </row>
    <row r="29" spans="2:12" ht="24" customHeight="1" x14ac:dyDescent="0.15">
      <c r="B29" s="1"/>
      <c r="C29" s="58" t="s">
        <v>217</v>
      </c>
    </row>
    <row r="30" spans="2:12" ht="15" customHeight="1" x14ac:dyDescent="0.15">
      <c r="B30" s="1"/>
      <c r="C30" s="59"/>
      <c r="D30" s="2" t="s">
        <v>330</v>
      </c>
      <c r="E30" s="3"/>
      <c r="F30" s="3"/>
      <c r="G30" s="3"/>
      <c r="H30" s="4"/>
      <c r="I30" s="4">
        <v>1</v>
      </c>
      <c r="J30" s="5">
        <v>2</v>
      </c>
      <c r="K30" s="6">
        <v>3</v>
      </c>
    </row>
    <row r="31" spans="2:12" ht="50.1" customHeight="1" x14ac:dyDescent="0.15">
      <c r="B31" s="1"/>
      <c r="C31" s="59"/>
      <c r="D31" s="21"/>
      <c r="E31" s="22"/>
      <c r="F31" s="22"/>
      <c r="G31" s="22"/>
      <c r="H31" s="20" t="s">
        <v>58</v>
      </c>
      <c r="I31" s="7" t="s">
        <v>111</v>
      </c>
      <c r="J31" s="8" t="s">
        <v>112</v>
      </c>
      <c r="K31" s="9" t="s">
        <v>79</v>
      </c>
    </row>
    <row r="32" spans="2:12" ht="15" customHeight="1" x14ac:dyDescent="0.15">
      <c r="B32" s="1"/>
      <c r="C32" s="59"/>
      <c r="D32" s="17"/>
      <c r="E32" s="10"/>
      <c r="F32" s="10"/>
      <c r="G32" s="94" t="s">
        <v>58</v>
      </c>
      <c r="H32" s="25">
        <v>100</v>
      </c>
      <c r="I32" s="35">
        <v>12.16702663786897</v>
      </c>
      <c r="J32" s="26">
        <v>87.473002159827217</v>
      </c>
      <c r="K32" s="40">
        <v>0.35997120230381568</v>
      </c>
    </row>
    <row r="33" spans="2:11" ht="15" customHeight="1" x14ac:dyDescent="0.15">
      <c r="B33" s="1"/>
      <c r="C33" s="59"/>
      <c r="D33" s="23"/>
      <c r="E33" s="24"/>
      <c r="F33" s="24"/>
      <c r="G33" s="95"/>
      <c r="H33" s="32">
        <v>1389</v>
      </c>
      <c r="I33" s="38">
        <v>169</v>
      </c>
      <c r="J33" s="33">
        <v>1215</v>
      </c>
      <c r="K33" s="41">
        <v>5</v>
      </c>
    </row>
    <row r="34" spans="2:11" ht="15" customHeight="1" x14ac:dyDescent="0.15">
      <c r="B34" s="1"/>
      <c r="C34" s="59"/>
      <c r="D34" s="111" t="s">
        <v>199</v>
      </c>
      <c r="E34" s="112"/>
      <c r="F34" s="17"/>
      <c r="G34" s="96" t="s">
        <v>116</v>
      </c>
      <c r="H34" s="25">
        <v>100</v>
      </c>
      <c r="I34" s="35">
        <v>8.8669950738916263</v>
      </c>
      <c r="J34" s="26">
        <v>90.837438423645324</v>
      </c>
      <c r="K34" s="40">
        <v>0.29556650246305421</v>
      </c>
    </row>
    <row r="35" spans="2:11" ht="15" customHeight="1" x14ac:dyDescent="0.15">
      <c r="B35" s="1"/>
      <c r="C35" s="59"/>
      <c r="D35" s="113"/>
      <c r="E35" s="114"/>
      <c r="F35" s="18"/>
      <c r="G35" s="97"/>
      <c r="H35" s="29">
        <v>1015</v>
      </c>
      <c r="I35" s="37">
        <v>90</v>
      </c>
      <c r="J35" s="30">
        <v>922</v>
      </c>
      <c r="K35" s="43">
        <v>3</v>
      </c>
    </row>
    <row r="36" spans="2:11" ht="15" customHeight="1" x14ac:dyDescent="0.15">
      <c r="B36" s="1"/>
      <c r="C36" s="59"/>
      <c r="D36" s="115" t="s">
        <v>117</v>
      </c>
      <c r="E36" s="116"/>
      <c r="F36" s="19"/>
      <c r="G36" s="104" t="s">
        <v>75</v>
      </c>
      <c r="H36" s="27">
        <v>100</v>
      </c>
      <c r="I36" s="36">
        <v>20.11661807580175</v>
      </c>
      <c r="J36" s="31">
        <v>79.300291545189509</v>
      </c>
      <c r="K36" s="42">
        <v>0.58309037900874638</v>
      </c>
    </row>
    <row r="37" spans="2:11" ht="15" customHeight="1" x14ac:dyDescent="0.15">
      <c r="B37" s="1"/>
      <c r="C37" s="59"/>
      <c r="D37" s="115"/>
      <c r="E37" s="116"/>
      <c r="F37" s="18"/>
      <c r="G37" s="97"/>
      <c r="H37" s="29">
        <v>343</v>
      </c>
      <c r="I37" s="37">
        <v>69</v>
      </c>
      <c r="J37" s="30">
        <v>272</v>
      </c>
      <c r="K37" s="43">
        <v>2</v>
      </c>
    </row>
    <row r="38" spans="2:11" ht="15" customHeight="1" x14ac:dyDescent="0.15">
      <c r="B38" s="1"/>
      <c r="C38" s="59"/>
      <c r="D38" s="115"/>
      <c r="E38" s="116"/>
      <c r="F38" s="19"/>
      <c r="G38" s="104" t="s">
        <v>118</v>
      </c>
      <c r="H38" s="27">
        <v>100</v>
      </c>
      <c r="I38" s="36">
        <v>41.666666666666671</v>
      </c>
      <c r="J38" s="31">
        <v>58.333333333333336</v>
      </c>
      <c r="K38" s="42">
        <v>0</v>
      </c>
    </row>
    <row r="39" spans="2:11" ht="15" customHeight="1" x14ac:dyDescent="0.15">
      <c r="B39" s="1"/>
      <c r="C39" s="59"/>
      <c r="D39" s="115"/>
      <c r="E39" s="116"/>
      <c r="F39" s="18"/>
      <c r="G39" s="97"/>
      <c r="H39" s="29">
        <v>24</v>
      </c>
      <c r="I39" s="37">
        <v>10</v>
      </c>
      <c r="J39" s="30">
        <v>14</v>
      </c>
      <c r="K39" s="43">
        <v>0</v>
      </c>
    </row>
    <row r="40" spans="2:11" ht="15" customHeight="1" x14ac:dyDescent="0.15">
      <c r="B40" s="1"/>
      <c r="C40" s="59"/>
      <c r="D40" s="115"/>
      <c r="E40" s="116"/>
      <c r="F40" s="19"/>
      <c r="G40" s="104" t="s">
        <v>79</v>
      </c>
      <c r="H40" s="27">
        <v>100</v>
      </c>
      <c r="I40" s="36">
        <v>0</v>
      </c>
      <c r="J40" s="31">
        <v>100</v>
      </c>
      <c r="K40" s="42">
        <v>0</v>
      </c>
    </row>
    <row r="41" spans="2:11" ht="15" customHeight="1" x14ac:dyDescent="0.15">
      <c r="B41" s="1"/>
      <c r="C41" s="59"/>
      <c r="D41" s="117"/>
      <c r="E41" s="118"/>
      <c r="F41" s="23"/>
      <c r="G41" s="105"/>
      <c r="H41" s="32">
        <v>7</v>
      </c>
      <c r="I41" s="38">
        <v>0</v>
      </c>
      <c r="J41" s="33">
        <v>7</v>
      </c>
      <c r="K41" s="41">
        <v>0</v>
      </c>
    </row>
    <row r="42" spans="2:11" ht="30" customHeight="1" x14ac:dyDescent="0.15">
      <c r="B42" s="1"/>
      <c r="C42" s="59"/>
      <c r="D42" s="11"/>
      <c r="E42" s="11"/>
      <c r="G42" s="12"/>
      <c r="H42" s="13"/>
      <c r="I42" s="13"/>
      <c r="J42" s="13"/>
      <c r="K42" s="13"/>
    </row>
    <row r="43" spans="2:11" ht="24" customHeight="1" x14ac:dyDescent="0.15">
      <c r="B43" s="1"/>
      <c r="C43" s="58" t="s">
        <v>219</v>
      </c>
    </row>
    <row r="44" spans="2:11" ht="24" customHeight="1" x14ac:dyDescent="0.15">
      <c r="B44" s="1"/>
      <c r="C44" s="58" t="s">
        <v>218</v>
      </c>
    </row>
    <row r="45" spans="2:11" ht="15" customHeight="1" x14ac:dyDescent="0.15">
      <c r="B45" s="1"/>
      <c r="C45" s="59"/>
      <c r="D45" s="2" t="s">
        <v>330</v>
      </c>
      <c r="E45" s="3"/>
      <c r="F45" s="3"/>
      <c r="G45" s="3"/>
      <c r="H45" s="4"/>
      <c r="I45" s="4">
        <v>1</v>
      </c>
      <c r="J45" s="5">
        <v>2</v>
      </c>
      <c r="K45" s="6">
        <v>3</v>
      </c>
    </row>
    <row r="46" spans="2:11" ht="50.1" customHeight="1" x14ac:dyDescent="0.15">
      <c r="B46" s="1"/>
      <c r="C46" s="59"/>
      <c r="D46" s="21"/>
      <c r="E46" s="22"/>
      <c r="F46" s="22"/>
      <c r="G46" s="22"/>
      <c r="H46" s="20" t="s">
        <v>58</v>
      </c>
      <c r="I46" s="7" t="s">
        <v>111</v>
      </c>
      <c r="J46" s="8" t="s">
        <v>112</v>
      </c>
      <c r="K46" s="9" t="s">
        <v>79</v>
      </c>
    </row>
    <row r="47" spans="2:11" ht="15" customHeight="1" x14ac:dyDescent="0.15">
      <c r="B47" s="1"/>
      <c r="C47" s="59"/>
      <c r="D47" s="17"/>
      <c r="E47" s="10"/>
      <c r="F47" s="10"/>
      <c r="G47" s="94" t="s">
        <v>58</v>
      </c>
      <c r="H47" s="25">
        <v>100</v>
      </c>
      <c r="I47" s="35">
        <v>12.16702663786897</v>
      </c>
      <c r="J47" s="26">
        <v>87.473002159827217</v>
      </c>
      <c r="K47" s="40">
        <v>0.35997120230381568</v>
      </c>
    </row>
    <row r="48" spans="2:11" ht="15" customHeight="1" x14ac:dyDescent="0.15">
      <c r="B48" s="1"/>
      <c r="C48" s="59"/>
      <c r="D48" s="23"/>
      <c r="E48" s="24"/>
      <c r="F48" s="24"/>
      <c r="G48" s="95"/>
      <c r="H48" s="32">
        <v>1389</v>
      </c>
      <c r="I48" s="38">
        <v>169</v>
      </c>
      <c r="J48" s="33">
        <v>1215</v>
      </c>
      <c r="K48" s="41">
        <v>5</v>
      </c>
    </row>
    <row r="49" spans="2:11" ht="15" customHeight="1" x14ac:dyDescent="0.15">
      <c r="B49" s="1"/>
      <c r="C49" s="59"/>
      <c r="D49" s="111" t="s">
        <v>107</v>
      </c>
      <c r="E49" s="112"/>
      <c r="F49" s="17"/>
      <c r="G49" s="96" t="s">
        <v>116</v>
      </c>
      <c r="H49" s="25">
        <v>100</v>
      </c>
      <c r="I49" s="35">
        <v>5.0308008213552364</v>
      </c>
      <c r="J49" s="26">
        <v>94.763860369609858</v>
      </c>
      <c r="K49" s="40">
        <v>0.20533880903490762</v>
      </c>
    </row>
    <row r="50" spans="2:11" ht="15" customHeight="1" x14ac:dyDescent="0.15">
      <c r="B50" s="1"/>
      <c r="C50" s="59"/>
      <c r="D50" s="113"/>
      <c r="E50" s="114"/>
      <c r="F50" s="18"/>
      <c r="G50" s="97"/>
      <c r="H50" s="29">
        <v>974</v>
      </c>
      <c r="I50" s="37">
        <v>49</v>
      </c>
      <c r="J50" s="30">
        <v>923</v>
      </c>
      <c r="K50" s="43">
        <v>2</v>
      </c>
    </row>
    <row r="51" spans="2:11" ht="15" customHeight="1" x14ac:dyDescent="0.15">
      <c r="B51" s="1"/>
      <c r="C51" s="59"/>
      <c r="D51" s="119" t="s">
        <v>161</v>
      </c>
      <c r="E51" s="116"/>
      <c r="F51" s="19"/>
      <c r="G51" s="104" t="s">
        <v>75</v>
      </c>
      <c r="H51" s="27">
        <v>100</v>
      </c>
      <c r="I51" s="36">
        <v>23.033707865168541</v>
      </c>
      <c r="J51" s="31">
        <v>76.123595505617985</v>
      </c>
      <c r="K51" s="42">
        <v>0.84269662921348309</v>
      </c>
    </row>
    <row r="52" spans="2:11" ht="15" customHeight="1" x14ac:dyDescent="0.15">
      <c r="B52" s="1"/>
      <c r="C52" s="59"/>
      <c r="D52" s="115"/>
      <c r="E52" s="116"/>
      <c r="F52" s="18"/>
      <c r="G52" s="97"/>
      <c r="H52" s="29">
        <v>356</v>
      </c>
      <c r="I52" s="37">
        <v>82</v>
      </c>
      <c r="J52" s="30">
        <v>271</v>
      </c>
      <c r="K52" s="43">
        <v>3</v>
      </c>
    </row>
    <row r="53" spans="2:11" ht="15" customHeight="1" x14ac:dyDescent="0.15">
      <c r="B53" s="1"/>
      <c r="C53" s="59"/>
      <c r="D53" s="115"/>
      <c r="E53" s="116"/>
      <c r="F53" s="19"/>
      <c r="G53" s="104" t="s">
        <v>118</v>
      </c>
      <c r="H53" s="27">
        <v>100</v>
      </c>
      <c r="I53" s="36">
        <v>69.811320754716974</v>
      </c>
      <c r="J53" s="31">
        <v>30.188679245283019</v>
      </c>
      <c r="K53" s="42">
        <v>0</v>
      </c>
    </row>
    <row r="54" spans="2:11" ht="15" customHeight="1" x14ac:dyDescent="0.15">
      <c r="B54" s="1"/>
      <c r="C54" s="59"/>
      <c r="D54" s="115"/>
      <c r="E54" s="116"/>
      <c r="F54" s="18"/>
      <c r="G54" s="97"/>
      <c r="H54" s="29">
        <v>53</v>
      </c>
      <c r="I54" s="37">
        <v>37</v>
      </c>
      <c r="J54" s="30">
        <v>16</v>
      </c>
      <c r="K54" s="43">
        <v>0</v>
      </c>
    </row>
    <row r="55" spans="2:11" ht="15" customHeight="1" x14ac:dyDescent="0.15">
      <c r="B55" s="1"/>
      <c r="C55" s="59"/>
      <c r="D55" s="115"/>
      <c r="E55" s="116"/>
      <c r="F55" s="19"/>
      <c r="G55" s="104" t="s">
        <v>79</v>
      </c>
      <c r="H55" s="27">
        <v>100</v>
      </c>
      <c r="I55" s="36">
        <v>16.666666666666664</v>
      </c>
      <c r="J55" s="31">
        <v>83.333333333333343</v>
      </c>
      <c r="K55" s="42">
        <v>0</v>
      </c>
    </row>
    <row r="56" spans="2:11" ht="15" customHeight="1" x14ac:dyDescent="0.15">
      <c r="B56" s="1"/>
      <c r="C56" s="59"/>
      <c r="D56" s="117"/>
      <c r="E56" s="118"/>
      <c r="F56" s="23"/>
      <c r="G56" s="105"/>
      <c r="H56" s="32">
        <v>6</v>
      </c>
      <c r="I56" s="38">
        <v>1</v>
      </c>
      <c r="J56" s="33">
        <v>5</v>
      </c>
      <c r="K56" s="41">
        <v>0</v>
      </c>
    </row>
  </sheetData>
  <mergeCells count="26">
    <mergeCell ref="G21:G22"/>
    <mergeCell ref="G23:G24"/>
    <mergeCell ref="G25:G26"/>
    <mergeCell ref="D7:E16"/>
    <mergeCell ref="D4:G4"/>
    <mergeCell ref="G5:G6"/>
    <mergeCell ref="G7:G8"/>
    <mergeCell ref="G9:G10"/>
    <mergeCell ref="G11:G12"/>
    <mergeCell ref="G13:G14"/>
    <mergeCell ref="G15:G16"/>
    <mergeCell ref="G49:G50"/>
    <mergeCell ref="G51:G52"/>
    <mergeCell ref="G53:G54"/>
    <mergeCell ref="D23:E26"/>
    <mergeCell ref="G55:G56"/>
    <mergeCell ref="D49:E50"/>
    <mergeCell ref="D51:E56"/>
    <mergeCell ref="G32:G33"/>
    <mergeCell ref="G38:G39"/>
    <mergeCell ref="G40:G41"/>
    <mergeCell ref="G34:G35"/>
    <mergeCell ref="D34:E35"/>
    <mergeCell ref="D36:E41"/>
    <mergeCell ref="G36:G37"/>
    <mergeCell ref="G47:G48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56">
    <tabColor indexed="45"/>
  </sheetPr>
  <dimension ref="B1:L55"/>
  <sheetViews>
    <sheetView showGridLines="0" zoomScale="85" zoomScaleNormal="85" zoomScaleSheetLayoutView="75" zoomScalePageLayoutView="85" workbookViewId="0"/>
  </sheetViews>
  <sheetFormatPr defaultColWidth="1.625" defaultRowHeight="30" customHeight="1" x14ac:dyDescent="0.15"/>
  <cols>
    <col min="1" max="1" width="2.625" style="1" customWidth="1"/>
    <col min="2" max="2" width="2.625" style="16" customWidth="1"/>
    <col min="3" max="3" width="5.625" style="60" customWidth="1"/>
    <col min="4" max="4" width="12.625" style="1" customWidth="1"/>
    <col min="5" max="5" width="1.625" style="1" customWidth="1"/>
    <col min="6" max="6" width="1.625" style="1"/>
    <col min="7" max="7" width="23.625" style="1" customWidth="1"/>
    <col min="8" max="14" width="10.625" style="1" customWidth="1"/>
    <col min="15" max="15" width="2.625" style="1" customWidth="1"/>
    <col min="16" max="16" width="1.625" style="1" customWidth="1"/>
    <col min="17" max="16384" width="1.625" style="1"/>
  </cols>
  <sheetData>
    <row r="1" spans="2:12" ht="24" customHeight="1" x14ac:dyDescent="0.15">
      <c r="B1" s="1"/>
      <c r="C1" s="57" t="s">
        <v>341</v>
      </c>
    </row>
    <row r="2" spans="2:12" ht="24" customHeight="1" x14ac:dyDescent="0.15">
      <c r="B2" s="1"/>
      <c r="C2" s="58" t="s">
        <v>220</v>
      </c>
    </row>
    <row r="3" spans="2:12" ht="15" customHeight="1" x14ac:dyDescent="0.15">
      <c r="B3" s="1"/>
      <c r="C3" s="59"/>
      <c r="D3" s="2" t="s">
        <v>330</v>
      </c>
      <c r="E3" s="3"/>
      <c r="F3" s="3"/>
      <c r="G3" s="3"/>
      <c r="H3" s="4"/>
      <c r="I3" s="4">
        <v>1</v>
      </c>
      <c r="J3" s="5">
        <v>2</v>
      </c>
      <c r="K3" s="6">
        <v>3</v>
      </c>
      <c r="L3" s="54"/>
    </row>
    <row r="4" spans="2:12" ht="49.5" customHeight="1" x14ac:dyDescent="0.15">
      <c r="B4" s="1"/>
      <c r="C4" s="59"/>
      <c r="D4" s="91"/>
      <c r="E4" s="92"/>
      <c r="F4" s="92"/>
      <c r="G4" s="93"/>
      <c r="H4" s="20" t="s">
        <v>58</v>
      </c>
      <c r="I4" s="7" t="s">
        <v>119</v>
      </c>
      <c r="J4" s="8" t="s">
        <v>120</v>
      </c>
      <c r="K4" s="9" t="s">
        <v>79</v>
      </c>
      <c r="L4" s="55"/>
    </row>
    <row r="5" spans="2:12" ht="15" customHeight="1" x14ac:dyDescent="0.15">
      <c r="B5" s="1"/>
      <c r="C5" s="59"/>
      <c r="D5" s="17"/>
      <c r="E5" s="10"/>
      <c r="F5" s="10"/>
      <c r="G5" s="94" t="s">
        <v>58</v>
      </c>
      <c r="H5" s="25">
        <v>100</v>
      </c>
      <c r="I5" s="35">
        <v>10.727141828653707</v>
      </c>
      <c r="J5" s="26">
        <v>88.552915766738664</v>
      </c>
      <c r="K5" s="40">
        <v>0.71994240460763137</v>
      </c>
      <c r="L5" s="56"/>
    </row>
    <row r="6" spans="2:12" ht="15" customHeight="1" x14ac:dyDescent="0.15">
      <c r="B6" s="1"/>
      <c r="C6" s="59"/>
      <c r="D6" s="23"/>
      <c r="E6" s="24"/>
      <c r="F6" s="24"/>
      <c r="G6" s="95"/>
      <c r="H6" s="32">
        <v>1389</v>
      </c>
      <c r="I6" s="38">
        <v>149</v>
      </c>
      <c r="J6" s="33">
        <v>1230</v>
      </c>
      <c r="K6" s="41">
        <v>10</v>
      </c>
      <c r="L6" s="39"/>
    </row>
    <row r="7" spans="2:12" ht="15" customHeight="1" x14ac:dyDescent="0.15">
      <c r="B7" s="1"/>
      <c r="C7" s="59"/>
      <c r="D7" s="98" t="s">
        <v>50</v>
      </c>
      <c r="E7" s="99"/>
      <c r="F7" s="17"/>
      <c r="G7" s="96" t="s">
        <v>24</v>
      </c>
      <c r="H7" s="27">
        <v>100</v>
      </c>
      <c r="I7" s="36">
        <f>I8/$H8*100</f>
        <v>10.27027027027027</v>
      </c>
      <c r="J7" s="31">
        <f>J8/$H8*100</f>
        <v>89.72972972972974</v>
      </c>
      <c r="K7" s="40">
        <f>K8/$H8*100</f>
        <v>0</v>
      </c>
      <c r="L7" s="56"/>
    </row>
    <row r="8" spans="2:12" ht="15" customHeight="1" x14ac:dyDescent="0.15">
      <c r="B8" s="1"/>
      <c r="C8" s="59"/>
      <c r="D8" s="100"/>
      <c r="E8" s="101"/>
      <c r="F8" s="18"/>
      <c r="G8" s="97"/>
      <c r="H8" s="29">
        <f>6+179</f>
        <v>185</v>
      </c>
      <c r="I8" s="37">
        <v>19</v>
      </c>
      <c r="J8" s="30">
        <v>166</v>
      </c>
      <c r="K8" s="43">
        <v>0</v>
      </c>
      <c r="L8" s="39"/>
    </row>
    <row r="9" spans="2:12" ht="15" customHeight="1" x14ac:dyDescent="0.15">
      <c r="B9" s="1"/>
      <c r="C9" s="59"/>
      <c r="D9" s="100"/>
      <c r="E9" s="101"/>
      <c r="F9" s="19"/>
      <c r="G9" s="104" t="s">
        <v>51</v>
      </c>
      <c r="H9" s="27">
        <v>100</v>
      </c>
      <c r="I9" s="36">
        <v>10.087719298245613</v>
      </c>
      <c r="J9" s="31">
        <v>89.254385964912288</v>
      </c>
      <c r="K9" s="42">
        <v>0.6578947368421052</v>
      </c>
      <c r="L9" s="56"/>
    </row>
    <row r="10" spans="2:12" ht="15" customHeight="1" x14ac:dyDescent="0.15">
      <c r="B10" s="1"/>
      <c r="C10" s="59"/>
      <c r="D10" s="100"/>
      <c r="E10" s="101"/>
      <c r="F10" s="18"/>
      <c r="G10" s="97"/>
      <c r="H10" s="29">
        <v>456</v>
      </c>
      <c r="I10" s="37">
        <v>46</v>
      </c>
      <c r="J10" s="30">
        <v>407</v>
      </c>
      <c r="K10" s="43">
        <v>3</v>
      </c>
      <c r="L10" s="39"/>
    </row>
    <row r="11" spans="2:12" ht="15" customHeight="1" x14ac:dyDescent="0.15">
      <c r="B11" s="1"/>
      <c r="C11" s="59"/>
      <c r="D11" s="100"/>
      <c r="E11" s="101"/>
      <c r="F11" s="19"/>
      <c r="G11" s="104" t="s">
        <v>52</v>
      </c>
      <c r="H11" s="27">
        <v>100</v>
      </c>
      <c r="I11" s="36">
        <v>11.29032258064516</v>
      </c>
      <c r="J11" s="31">
        <v>88.064516129032256</v>
      </c>
      <c r="K11" s="42">
        <v>0.64516129032258063</v>
      </c>
      <c r="L11" s="56"/>
    </row>
    <row r="12" spans="2:12" ht="15" customHeight="1" x14ac:dyDescent="0.15">
      <c r="B12" s="1"/>
      <c r="C12" s="59"/>
      <c r="D12" s="100"/>
      <c r="E12" s="101"/>
      <c r="F12" s="18"/>
      <c r="G12" s="97"/>
      <c r="H12" s="29">
        <v>310</v>
      </c>
      <c r="I12" s="37">
        <v>35</v>
      </c>
      <c r="J12" s="30">
        <v>273</v>
      </c>
      <c r="K12" s="43">
        <v>2</v>
      </c>
      <c r="L12" s="39"/>
    </row>
    <row r="13" spans="2:12" ht="15" customHeight="1" x14ac:dyDescent="0.15">
      <c r="B13" s="1"/>
      <c r="C13" s="59"/>
      <c r="D13" s="100"/>
      <c r="E13" s="101"/>
      <c r="F13" s="19"/>
      <c r="G13" s="104" t="s">
        <v>53</v>
      </c>
      <c r="H13" s="27">
        <v>100</v>
      </c>
      <c r="I13" s="36">
        <v>9.375</v>
      </c>
      <c r="J13" s="31">
        <v>90.625</v>
      </c>
      <c r="K13" s="42">
        <v>0</v>
      </c>
      <c r="L13" s="56"/>
    </row>
    <row r="14" spans="2:12" ht="15" customHeight="1" x14ac:dyDescent="0.15">
      <c r="B14" s="1"/>
      <c r="C14" s="59"/>
      <c r="D14" s="100"/>
      <c r="E14" s="101"/>
      <c r="F14" s="18"/>
      <c r="G14" s="97"/>
      <c r="H14" s="29">
        <v>192</v>
      </c>
      <c r="I14" s="37">
        <v>18</v>
      </c>
      <c r="J14" s="30">
        <v>174</v>
      </c>
      <c r="K14" s="43">
        <v>0</v>
      </c>
      <c r="L14" s="39"/>
    </row>
    <row r="15" spans="2:12" ht="15" customHeight="1" x14ac:dyDescent="0.15">
      <c r="B15" s="1"/>
      <c r="C15" s="59"/>
      <c r="D15" s="100"/>
      <c r="E15" s="101"/>
      <c r="F15" s="19"/>
      <c r="G15" s="104" t="s">
        <v>54</v>
      </c>
      <c r="H15" s="27">
        <v>100</v>
      </c>
      <c r="I15" s="36">
        <v>12.601626016260163</v>
      </c>
      <c r="J15" s="31">
        <v>85.365853658536579</v>
      </c>
      <c r="K15" s="42">
        <v>2.0325203252032518</v>
      </c>
      <c r="L15" s="56"/>
    </row>
    <row r="16" spans="2:12" ht="15" customHeight="1" x14ac:dyDescent="0.15">
      <c r="B16" s="1"/>
      <c r="C16" s="59"/>
      <c r="D16" s="102"/>
      <c r="E16" s="103"/>
      <c r="F16" s="23"/>
      <c r="G16" s="105"/>
      <c r="H16" s="32">
        <v>246</v>
      </c>
      <c r="I16" s="38">
        <v>31</v>
      </c>
      <c r="J16" s="33">
        <v>210</v>
      </c>
      <c r="K16" s="41">
        <v>5</v>
      </c>
      <c r="L16" s="39"/>
    </row>
    <row r="17" spans="2:12" ht="30" customHeight="1" x14ac:dyDescent="0.15">
      <c r="B17" s="1"/>
      <c r="C17" s="59"/>
    </row>
    <row r="18" spans="2:12" ht="24" customHeight="1" x14ac:dyDescent="0.15">
      <c r="B18" s="1"/>
      <c r="C18" s="58" t="s">
        <v>221</v>
      </c>
    </row>
    <row r="19" spans="2:12" ht="15" customHeight="1" x14ac:dyDescent="0.15">
      <c r="B19" s="1"/>
      <c r="C19" s="59"/>
      <c r="D19" s="2" t="s">
        <v>330</v>
      </c>
      <c r="E19" s="3"/>
      <c r="F19" s="3"/>
      <c r="G19" s="3"/>
      <c r="H19" s="4"/>
      <c r="I19" s="4">
        <v>1</v>
      </c>
      <c r="J19" s="5">
        <v>2</v>
      </c>
      <c r="K19" s="6">
        <v>3</v>
      </c>
      <c r="L19" s="54"/>
    </row>
    <row r="20" spans="2:12" ht="50.1" customHeight="1" x14ac:dyDescent="0.15">
      <c r="B20" s="1"/>
      <c r="C20" s="59"/>
      <c r="D20" s="21"/>
      <c r="E20" s="22"/>
      <c r="F20" s="22"/>
      <c r="G20" s="22"/>
      <c r="H20" s="20" t="s">
        <v>58</v>
      </c>
      <c r="I20" s="7" t="s">
        <v>111</v>
      </c>
      <c r="J20" s="8" t="s">
        <v>112</v>
      </c>
      <c r="K20" s="9" t="s">
        <v>79</v>
      </c>
      <c r="L20" s="55"/>
    </row>
    <row r="21" spans="2:12" ht="15" customHeight="1" x14ac:dyDescent="0.15">
      <c r="B21" s="1"/>
      <c r="C21" s="59"/>
      <c r="D21" s="17"/>
      <c r="E21" s="10"/>
      <c r="F21" s="10"/>
      <c r="G21" s="94" t="s">
        <v>58</v>
      </c>
      <c r="H21" s="25">
        <v>100</v>
      </c>
      <c r="I21" s="35">
        <v>10.727141828653707</v>
      </c>
      <c r="J21" s="26">
        <v>88.552915766738664</v>
      </c>
      <c r="K21" s="40">
        <v>0.71994240460763137</v>
      </c>
      <c r="L21" s="56"/>
    </row>
    <row r="22" spans="2:12" ht="15" customHeight="1" x14ac:dyDescent="0.15">
      <c r="B22" s="1"/>
      <c r="C22" s="59"/>
      <c r="D22" s="23"/>
      <c r="E22" s="24"/>
      <c r="F22" s="24"/>
      <c r="G22" s="95"/>
      <c r="H22" s="32">
        <v>1389</v>
      </c>
      <c r="I22" s="38">
        <v>149</v>
      </c>
      <c r="J22" s="33">
        <v>1230</v>
      </c>
      <c r="K22" s="41">
        <v>10</v>
      </c>
      <c r="L22" s="39"/>
    </row>
    <row r="23" spans="2:12" ht="15" customHeight="1" x14ac:dyDescent="0.15">
      <c r="B23" s="1"/>
      <c r="C23" s="59"/>
      <c r="D23" s="98" t="s">
        <v>182</v>
      </c>
      <c r="E23" s="106"/>
      <c r="F23" s="17"/>
      <c r="G23" s="96" t="s">
        <v>76</v>
      </c>
      <c r="H23" s="27">
        <v>100</v>
      </c>
      <c r="I23" s="36">
        <v>10.364145658263306</v>
      </c>
      <c r="J23" s="31">
        <v>89.355742296918777</v>
      </c>
      <c r="K23" s="42">
        <v>0.28011204481792717</v>
      </c>
      <c r="L23" s="56"/>
    </row>
    <row r="24" spans="2:12" ht="15" customHeight="1" x14ac:dyDescent="0.15">
      <c r="B24" s="1"/>
      <c r="C24" s="59"/>
      <c r="D24" s="107"/>
      <c r="E24" s="108"/>
      <c r="F24" s="18"/>
      <c r="G24" s="97"/>
      <c r="H24" s="29">
        <v>714</v>
      </c>
      <c r="I24" s="37">
        <v>74</v>
      </c>
      <c r="J24" s="30">
        <v>638</v>
      </c>
      <c r="K24" s="43">
        <v>2</v>
      </c>
      <c r="L24" s="39"/>
    </row>
    <row r="25" spans="2:12" ht="15" customHeight="1" x14ac:dyDescent="0.15">
      <c r="B25" s="1"/>
      <c r="C25" s="59"/>
      <c r="D25" s="107"/>
      <c r="E25" s="108"/>
      <c r="F25" s="19"/>
      <c r="G25" s="104" t="s">
        <v>56</v>
      </c>
      <c r="H25" s="27">
        <v>100</v>
      </c>
      <c r="I25" s="36">
        <v>11.111111111111111</v>
      </c>
      <c r="J25" s="31">
        <v>87.703703703703709</v>
      </c>
      <c r="K25" s="42">
        <v>1.1851851851851851</v>
      </c>
      <c r="L25" s="56"/>
    </row>
    <row r="26" spans="2:12" ht="15" customHeight="1" x14ac:dyDescent="0.15">
      <c r="B26" s="1"/>
      <c r="C26" s="59"/>
      <c r="D26" s="109"/>
      <c r="E26" s="110"/>
      <c r="F26" s="23"/>
      <c r="G26" s="105"/>
      <c r="H26" s="32">
        <v>675</v>
      </c>
      <c r="I26" s="38">
        <v>75</v>
      </c>
      <c r="J26" s="33">
        <v>592</v>
      </c>
      <c r="K26" s="41">
        <v>8</v>
      </c>
      <c r="L26" s="39"/>
    </row>
    <row r="27" spans="2:12" ht="30" customHeight="1" x14ac:dyDescent="0.15">
      <c r="B27" s="1"/>
      <c r="C27" s="59"/>
      <c r="D27" s="11"/>
      <c r="E27" s="11"/>
      <c r="G27" s="12"/>
      <c r="H27" s="13"/>
      <c r="I27" s="13"/>
      <c r="J27" s="13"/>
      <c r="K27" s="13"/>
      <c r="L27" s="13"/>
    </row>
    <row r="28" spans="2:12" ht="24" customHeight="1" x14ac:dyDescent="0.15">
      <c r="B28" s="1"/>
      <c r="C28" s="58" t="s">
        <v>222</v>
      </c>
    </row>
    <row r="29" spans="2:12" ht="15" customHeight="1" x14ac:dyDescent="0.15">
      <c r="B29" s="1"/>
      <c r="C29" s="59"/>
      <c r="D29" s="2" t="s">
        <v>330</v>
      </c>
      <c r="E29" s="3"/>
      <c r="F29" s="3"/>
      <c r="G29" s="3"/>
      <c r="H29" s="4"/>
      <c r="I29" s="4">
        <v>1</v>
      </c>
      <c r="J29" s="5">
        <v>2</v>
      </c>
      <c r="K29" s="6">
        <v>3</v>
      </c>
    </row>
    <row r="30" spans="2:12" ht="50.1" customHeight="1" x14ac:dyDescent="0.15">
      <c r="B30" s="1"/>
      <c r="C30" s="59"/>
      <c r="D30" s="21"/>
      <c r="E30" s="22"/>
      <c r="F30" s="22"/>
      <c r="G30" s="22"/>
      <c r="H30" s="20" t="s">
        <v>58</v>
      </c>
      <c r="I30" s="7" t="s">
        <v>111</v>
      </c>
      <c r="J30" s="8" t="s">
        <v>112</v>
      </c>
      <c r="K30" s="9" t="s">
        <v>79</v>
      </c>
    </row>
    <row r="31" spans="2:12" ht="15" customHeight="1" x14ac:dyDescent="0.15">
      <c r="B31" s="1"/>
      <c r="C31" s="59"/>
      <c r="D31" s="17"/>
      <c r="E31" s="10"/>
      <c r="F31" s="10"/>
      <c r="G31" s="94" t="s">
        <v>58</v>
      </c>
      <c r="H31" s="25">
        <v>100</v>
      </c>
      <c r="I31" s="35">
        <v>10.727141828653707</v>
      </c>
      <c r="J31" s="26">
        <v>88.552915766738664</v>
      </c>
      <c r="K31" s="40">
        <v>0.71994240460763137</v>
      </c>
    </row>
    <row r="32" spans="2:12" ht="15" customHeight="1" x14ac:dyDescent="0.15">
      <c r="B32" s="1"/>
      <c r="C32" s="59"/>
      <c r="D32" s="23"/>
      <c r="E32" s="24"/>
      <c r="F32" s="24"/>
      <c r="G32" s="95"/>
      <c r="H32" s="32">
        <v>1389</v>
      </c>
      <c r="I32" s="38">
        <v>149</v>
      </c>
      <c r="J32" s="33">
        <v>1230</v>
      </c>
      <c r="K32" s="41">
        <v>10</v>
      </c>
    </row>
    <row r="33" spans="2:11" ht="15" customHeight="1" x14ac:dyDescent="0.15">
      <c r="B33" s="1"/>
      <c r="C33" s="59"/>
      <c r="D33" s="111" t="s">
        <v>199</v>
      </c>
      <c r="E33" s="112"/>
      <c r="F33" s="17"/>
      <c r="G33" s="96" t="s">
        <v>121</v>
      </c>
      <c r="H33" s="25">
        <v>100</v>
      </c>
      <c r="I33" s="35">
        <v>7.2906403940886699</v>
      </c>
      <c r="J33" s="26">
        <v>92.216748768472911</v>
      </c>
      <c r="K33" s="40">
        <v>0.49261083743842365</v>
      </c>
    </row>
    <row r="34" spans="2:11" ht="15" customHeight="1" x14ac:dyDescent="0.15">
      <c r="B34" s="1"/>
      <c r="C34" s="59"/>
      <c r="D34" s="113"/>
      <c r="E34" s="114"/>
      <c r="F34" s="18"/>
      <c r="G34" s="97"/>
      <c r="H34" s="29">
        <v>1015</v>
      </c>
      <c r="I34" s="37">
        <v>74</v>
      </c>
      <c r="J34" s="30">
        <v>936</v>
      </c>
      <c r="K34" s="43">
        <v>5</v>
      </c>
    </row>
    <row r="35" spans="2:11" ht="15" customHeight="1" x14ac:dyDescent="0.15">
      <c r="B35" s="1"/>
      <c r="C35" s="59"/>
      <c r="D35" s="115" t="s">
        <v>122</v>
      </c>
      <c r="E35" s="116"/>
      <c r="F35" s="19"/>
      <c r="G35" s="104" t="s">
        <v>75</v>
      </c>
      <c r="H35" s="27">
        <v>100</v>
      </c>
      <c r="I35" s="36">
        <v>19.533527696793001</v>
      </c>
      <c r="J35" s="31">
        <v>79.300291545189509</v>
      </c>
      <c r="K35" s="42">
        <v>1.1661807580174928</v>
      </c>
    </row>
    <row r="36" spans="2:11" ht="15" customHeight="1" x14ac:dyDescent="0.15">
      <c r="B36" s="1"/>
      <c r="C36" s="59"/>
      <c r="D36" s="115"/>
      <c r="E36" s="116"/>
      <c r="F36" s="18"/>
      <c r="G36" s="97"/>
      <c r="H36" s="29">
        <v>343</v>
      </c>
      <c r="I36" s="37">
        <v>67</v>
      </c>
      <c r="J36" s="30">
        <v>272</v>
      </c>
      <c r="K36" s="43">
        <v>4</v>
      </c>
    </row>
    <row r="37" spans="2:11" ht="15" customHeight="1" x14ac:dyDescent="0.15">
      <c r="B37" s="1"/>
      <c r="C37" s="59"/>
      <c r="D37" s="115"/>
      <c r="E37" s="116"/>
      <c r="F37" s="19"/>
      <c r="G37" s="104" t="s">
        <v>123</v>
      </c>
      <c r="H37" s="27">
        <v>100</v>
      </c>
      <c r="I37" s="36">
        <v>33.333333333333329</v>
      </c>
      <c r="J37" s="31">
        <v>62.5</v>
      </c>
      <c r="K37" s="42">
        <v>4.1666666666666661</v>
      </c>
    </row>
    <row r="38" spans="2:11" ht="15" customHeight="1" x14ac:dyDescent="0.15">
      <c r="B38" s="1"/>
      <c r="C38" s="59"/>
      <c r="D38" s="115"/>
      <c r="E38" s="116"/>
      <c r="F38" s="18"/>
      <c r="G38" s="97"/>
      <c r="H38" s="29">
        <v>24</v>
      </c>
      <c r="I38" s="37">
        <v>8</v>
      </c>
      <c r="J38" s="30">
        <v>15</v>
      </c>
      <c r="K38" s="43">
        <v>1</v>
      </c>
    </row>
    <row r="39" spans="2:11" ht="15" customHeight="1" x14ac:dyDescent="0.15">
      <c r="B39" s="1"/>
      <c r="C39" s="59"/>
      <c r="D39" s="115"/>
      <c r="E39" s="116"/>
      <c r="F39" s="19"/>
      <c r="G39" s="104" t="s">
        <v>79</v>
      </c>
      <c r="H39" s="27">
        <v>100</v>
      </c>
      <c r="I39" s="36">
        <v>0</v>
      </c>
      <c r="J39" s="31">
        <v>100</v>
      </c>
      <c r="K39" s="42">
        <v>0</v>
      </c>
    </row>
    <row r="40" spans="2:11" ht="15" customHeight="1" x14ac:dyDescent="0.15">
      <c r="B40" s="1"/>
      <c r="C40" s="59"/>
      <c r="D40" s="117"/>
      <c r="E40" s="118"/>
      <c r="F40" s="23"/>
      <c r="G40" s="105"/>
      <c r="H40" s="32">
        <v>7</v>
      </c>
      <c r="I40" s="38">
        <v>0</v>
      </c>
      <c r="J40" s="33">
        <v>7</v>
      </c>
      <c r="K40" s="41">
        <v>0</v>
      </c>
    </row>
    <row r="41" spans="2:11" ht="30" customHeight="1" x14ac:dyDescent="0.15">
      <c r="B41" s="1"/>
      <c r="C41" s="59"/>
      <c r="D41" s="11"/>
      <c r="E41" s="11"/>
      <c r="G41" s="12"/>
      <c r="H41" s="13"/>
      <c r="I41" s="13"/>
      <c r="J41" s="13"/>
      <c r="K41" s="13"/>
    </row>
    <row r="42" spans="2:11" ht="24" customHeight="1" x14ac:dyDescent="0.15">
      <c r="B42" s="1"/>
      <c r="C42" s="58" t="s">
        <v>223</v>
      </c>
    </row>
    <row r="43" spans="2:11" ht="24" customHeight="1" x14ac:dyDescent="0.15">
      <c r="B43" s="1"/>
      <c r="C43" s="58" t="s">
        <v>218</v>
      </c>
    </row>
    <row r="44" spans="2:11" ht="15" customHeight="1" x14ac:dyDescent="0.15">
      <c r="B44" s="1"/>
      <c r="C44" s="59"/>
      <c r="D44" s="2" t="s">
        <v>330</v>
      </c>
      <c r="E44" s="3"/>
      <c r="F44" s="3"/>
      <c r="G44" s="3"/>
      <c r="H44" s="4"/>
      <c r="I44" s="4">
        <v>1</v>
      </c>
      <c r="J44" s="5">
        <v>2</v>
      </c>
      <c r="K44" s="6">
        <v>3</v>
      </c>
    </row>
    <row r="45" spans="2:11" ht="50.1" customHeight="1" x14ac:dyDescent="0.15">
      <c r="B45" s="1"/>
      <c r="C45" s="59"/>
      <c r="D45" s="21"/>
      <c r="E45" s="22"/>
      <c r="F45" s="22"/>
      <c r="G45" s="22"/>
      <c r="H45" s="20" t="s">
        <v>58</v>
      </c>
      <c r="I45" s="7" t="s">
        <v>111</v>
      </c>
      <c r="J45" s="8" t="s">
        <v>112</v>
      </c>
      <c r="K45" s="9" t="s">
        <v>79</v>
      </c>
    </row>
    <row r="46" spans="2:11" ht="15" customHeight="1" x14ac:dyDescent="0.15">
      <c r="B46" s="1"/>
      <c r="C46" s="59"/>
      <c r="D46" s="17"/>
      <c r="E46" s="10"/>
      <c r="F46" s="10"/>
      <c r="G46" s="94" t="s">
        <v>58</v>
      </c>
      <c r="H46" s="25">
        <v>100</v>
      </c>
      <c r="I46" s="35">
        <v>10.727141828653707</v>
      </c>
      <c r="J46" s="26">
        <v>88.552915766738664</v>
      </c>
      <c r="K46" s="40">
        <v>0.71994240460763137</v>
      </c>
    </row>
    <row r="47" spans="2:11" ht="15" customHeight="1" x14ac:dyDescent="0.15">
      <c r="B47" s="1"/>
      <c r="C47" s="59"/>
      <c r="D47" s="23"/>
      <c r="E47" s="24"/>
      <c r="F47" s="24"/>
      <c r="G47" s="95"/>
      <c r="H47" s="32">
        <v>1389</v>
      </c>
      <c r="I47" s="38">
        <v>149</v>
      </c>
      <c r="J47" s="33">
        <v>1230</v>
      </c>
      <c r="K47" s="41">
        <v>10</v>
      </c>
    </row>
    <row r="48" spans="2:11" ht="15" customHeight="1" x14ac:dyDescent="0.15">
      <c r="B48" s="1"/>
      <c r="C48" s="59"/>
      <c r="D48" s="111" t="s">
        <v>107</v>
      </c>
      <c r="E48" s="112"/>
      <c r="F48" s="17"/>
      <c r="G48" s="96" t="s">
        <v>121</v>
      </c>
      <c r="H48" s="25">
        <v>100</v>
      </c>
      <c r="I48" s="35">
        <v>4.6201232032854209</v>
      </c>
      <c r="J48" s="26">
        <v>95.071868583162228</v>
      </c>
      <c r="K48" s="40">
        <v>0.30800821355236141</v>
      </c>
    </row>
    <row r="49" spans="2:11" ht="15" customHeight="1" x14ac:dyDescent="0.15">
      <c r="B49" s="1"/>
      <c r="C49" s="59"/>
      <c r="D49" s="113"/>
      <c r="E49" s="114"/>
      <c r="F49" s="18"/>
      <c r="G49" s="97"/>
      <c r="H49" s="29">
        <v>974</v>
      </c>
      <c r="I49" s="37">
        <v>45</v>
      </c>
      <c r="J49" s="30">
        <v>926</v>
      </c>
      <c r="K49" s="43">
        <v>3</v>
      </c>
    </row>
    <row r="50" spans="2:11" ht="15" customHeight="1" x14ac:dyDescent="0.15">
      <c r="B50" s="1"/>
      <c r="C50" s="59"/>
      <c r="D50" s="119" t="s">
        <v>161</v>
      </c>
      <c r="E50" s="116"/>
      <c r="F50" s="19"/>
      <c r="G50" s="104" t="s">
        <v>75</v>
      </c>
      <c r="H50" s="27">
        <v>100</v>
      </c>
      <c r="I50" s="36">
        <v>20.786516853932586</v>
      </c>
      <c r="J50" s="31">
        <v>77.80898876404494</v>
      </c>
      <c r="K50" s="42">
        <v>1.4044943820224718</v>
      </c>
    </row>
    <row r="51" spans="2:11" ht="15" customHeight="1" x14ac:dyDescent="0.15">
      <c r="B51" s="1"/>
      <c r="C51" s="59"/>
      <c r="D51" s="115"/>
      <c r="E51" s="116"/>
      <c r="F51" s="18"/>
      <c r="G51" s="97"/>
      <c r="H51" s="29">
        <v>356</v>
      </c>
      <c r="I51" s="37">
        <v>74</v>
      </c>
      <c r="J51" s="30">
        <v>277</v>
      </c>
      <c r="K51" s="43">
        <v>5</v>
      </c>
    </row>
    <row r="52" spans="2:11" ht="15" customHeight="1" x14ac:dyDescent="0.15">
      <c r="B52" s="1"/>
      <c r="C52" s="59"/>
      <c r="D52" s="115"/>
      <c r="E52" s="116"/>
      <c r="F52" s="19"/>
      <c r="G52" s="104" t="s">
        <v>123</v>
      </c>
      <c r="H52" s="27">
        <v>100</v>
      </c>
      <c r="I52" s="36">
        <v>54.716981132075468</v>
      </c>
      <c r="J52" s="31">
        <v>43.39622641509434</v>
      </c>
      <c r="K52" s="42">
        <v>1.8867924528301887</v>
      </c>
    </row>
    <row r="53" spans="2:11" ht="15" customHeight="1" x14ac:dyDescent="0.15">
      <c r="B53" s="1"/>
      <c r="C53" s="59"/>
      <c r="D53" s="115"/>
      <c r="E53" s="116"/>
      <c r="F53" s="18"/>
      <c r="G53" s="97"/>
      <c r="H53" s="29">
        <v>53</v>
      </c>
      <c r="I53" s="37">
        <v>29</v>
      </c>
      <c r="J53" s="30">
        <v>23</v>
      </c>
      <c r="K53" s="43">
        <v>1</v>
      </c>
    </row>
    <row r="54" spans="2:11" ht="15" customHeight="1" x14ac:dyDescent="0.15">
      <c r="B54" s="1"/>
      <c r="C54" s="59"/>
      <c r="D54" s="115"/>
      <c r="E54" s="116"/>
      <c r="F54" s="19"/>
      <c r="G54" s="104" t="s">
        <v>79</v>
      </c>
      <c r="H54" s="27">
        <v>100</v>
      </c>
      <c r="I54" s="36">
        <v>16.666666666666664</v>
      </c>
      <c r="J54" s="31">
        <v>66.666666666666657</v>
      </c>
      <c r="K54" s="42">
        <v>16.666666666666664</v>
      </c>
    </row>
    <row r="55" spans="2:11" ht="15" customHeight="1" x14ac:dyDescent="0.15">
      <c r="B55" s="1"/>
      <c r="C55" s="59"/>
      <c r="D55" s="117"/>
      <c r="E55" s="118"/>
      <c r="F55" s="23"/>
      <c r="G55" s="105"/>
      <c r="H55" s="32">
        <v>6</v>
      </c>
      <c r="I55" s="38">
        <v>1</v>
      </c>
      <c r="J55" s="33">
        <v>4</v>
      </c>
      <c r="K55" s="41">
        <v>1</v>
      </c>
    </row>
  </sheetData>
  <mergeCells count="26">
    <mergeCell ref="G52:G53"/>
    <mergeCell ref="G54:G55"/>
    <mergeCell ref="D48:E49"/>
    <mergeCell ref="D50:E55"/>
    <mergeCell ref="G48:G49"/>
    <mergeCell ref="G23:G24"/>
    <mergeCell ref="G31:G32"/>
    <mergeCell ref="G25:G26"/>
    <mergeCell ref="G35:G36"/>
    <mergeCell ref="G50:G51"/>
    <mergeCell ref="D4:G4"/>
    <mergeCell ref="G5:G6"/>
    <mergeCell ref="G7:G8"/>
    <mergeCell ref="G9:G10"/>
    <mergeCell ref="G46:G47"/>
    <mergeCell ref="G37:G38"/>
    <mergeCell ref="G39:G40"/>
    <mergeCell ref="D33:E34"/>
    <mergeCell ref="D35:E40"/>
    <mergeCell ref="G33:G34"/>
    <mergeCell ref="D7:E16"/>
    <mergeCell ref="G11:G12"/>
    <mergeCell ref="G13:G14"/>
    <mergeCell ref="G15:G16"/>
    <mergeCell ref="D23:E26"/>
    <mergeCell ref="G21:G22"/>
  </mergeCells>
  <phoneticPr fontId="25"/>
  <pageMargins left="0.70866141732283472" right="0.39370078740157483" top="0.78740157480314965" bottom="0.39370078740157483" header="0.59055118110236227" footer="0.31496062992125984"/>
  <pageSetup paperSize="9" scale="65" firstPageNumber="135" fitToHeight="0" orientation="portrait" r:id="rId1"/>
  <headerFooter alignWithMargins="0">
    <oddHeader>&amp;R&amp;"ＭＳ ゴシック,標準"補充裁判員アンケートの集計結果</oddHeader>
    <oddFooter>&amp;C&amp;15-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28</vt:i4>
      </vt:variant>
      <vt:variant>
        <vt:lpstr>名前付き一覧</vt:lpstr>
      </vt:variant>
      <vt:variant>
        <vt:i4>28</vt:i4>
      </vt:variant>
    </vt:vector>
  </HeadingPairs>
  <TitlesOfParts>
    <vt:vector size="56" baseType="lpstr">
      <vt:lpstr>補P01</vt:lpstr>
      <vt:lpstr>補P02</vt:lpstr>
      <vt:lpstr>補P03</vt:lpstr>
      <vt:lpstr>補P04</vt:lpstr>
      <vt:lpstr>補P05</vt:lpstr>
      <vt:lpstr>補P06</vt:lpstr>
      <vt:lpstr>補P07</vt:lpstr>
      <vt:lpstr>補P08</vt:lpstr>
      <vt:lpstr>補P09</vt:lpstr>
      <vt:lpstr>補P10</vt:lpstr>
      <vt:lpstr>補P11</vt:lpstr>
      <vt:lpstr>補P12</vt:lpstr>
      <vt:lpstr>補P13</vt:lpstr>
      <vt:lpstr>補P14</vt:lpstr>
      <vt:lpstr>補P15</vt:lpstr>
      <vt:lpstr>補P16</vt:lpstr>
      <vt:lpstr>補P17</vt:lpstr>
      <vt:lpstr>補P18</vt:lpstr>
      <vt:lpstr>補P19</vt:lpstr>
      <vt:lpstr>補P20</vt:lpstr>
      <vt:lpstr>補P21</vt:lpstr>
      <vt:lpstr>補P22</vt:lpstr>
      <vt:lpstr>補P23</vt:lpstr>
      <vt:lpstr>補P24</vt:lpstr>
      <vt:lpstr>補P25</vt:lpstr>
      <vt:lpstr>補P26</vt:lpstr>
      <vt:lpstr>補P27</vt:lpstr>
      <vt:lpstr>補P28</vt:lpstr>
      <vt:lpstr>補P01!Print_Area</vt:lpstr>
      <vt:lpstr>補P02!Print_Area</vt:lpstr>
      <vt:lpstr>補P03!Print_Area</vt:lpstr>
      <vt:lpstr>補P04!Print_Area</vt:lpstr>
      <vt:lpstr>補P05!Print_Area</vt:lpstr>
      <vt:lpstr>補P06!Print_Area</vt:lpstr>
      <vt:lpstr>補P07!Print_Area</vt:lpstr>
      <vt:lpstr>補P08!Print_Area</vt:lpstr>
      <vt:lpstr>補P09!Print_Area</vt:lpstr>
      <vt:lpstr>補P10!Print_Area</vt:lpstr>
      <vt:lpstr>補P11!Print_Area</vt:lpstr>
      <vt:lpstr>補P12!Print_Area</vt:lpstr>
      <vt:lpstr>補P13!Print_Area</vt:lpstr>
      <vt:lpstr>補P14!Print_Area</vt:lpstr>
      <vt:lpstr>補P15!Print_Area</vt:lpstr>
      <vt:lpstr>補P16!Print_Area</vt:lpstr>
      <vt:lpstr>補P17!Print_Area</vt:lpstr>
      <vt:lpstr>補P18!Print_Area</vt:lpstr>
      <vt:lpstr>補P19!Print_Area</vt:lpstr>
      <vt:lpstr>補P20!Print_Area</vt:lpstr>
      <vt:lpstr>補P21!Print_Area</vt:lpstr>
      <vt:lpstr>補P22!Print_Area</vt:lpstr>
      <vt:lpstr>補P23!Print_Area</vt:lpstr>
      <vt:lpstr>補P24!Print_Area</vt:lpstr>
      <vt:lpstr>補P25!Print_Area</vt:lpstr>
      <vt:lpstr>補P26!Print_Area</vt:lpstr>
      <vt:lpstr>補P27!Print_Area</vt:lpstr>
      <vt:lpstr>補P28!Print_Area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